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685" firstSheet="1" activeTab="1"/>
  </bookViews>
  <sheets>
    <sheet name="経費計算" sheetId="1" state="hidden" r:id="rId1"/>
    <sheet name="鏡" sheetId="2" r:id="rId2"/>
    <sheet name="内訳" sheetId="3" r:id="rId3"/>
    <sheet name="明細" sheetId="4" r:id="rId4"/>
    <sheet name="代価" sheetId="5" r:id="rId5"/>
  </sheets>
  <definedNames>
    <definedName name="_Hlk63340970" localSheetId="2">'内訳'!#REF!</definedName>
    <definedName name="_xlnm.Print_Area" localSheetId="1">'鏡'!$A$1:$T$26</definedName>
    <definedName name="_xlnm.Print_Area" localSheetId="0">'経費計算'!$K$1:$Y$44</definedName>
    <definedName name="_xlnm.Print_Area" localSheetId="4">'代価'!$A$1:$K$263</definedName>
    <definedName name="_xlnm.Print_Area" localSheetId="2">'内訳'!$A$1:$I$60</definedName>
    <definedName name="_xlnm.Print_Area" localSheetId="3">'明細'!$A$1:$K$66</definedName>
    <definedName name="Z_9259FA85_9E6F_4169_BEBA_7D6E339FA08E_.wvu.PrintArea" localSheetId="1" hidden="1">'鏡'!$A$1:$T$26</definedName>
    <definedName name="Z_9259FA85_9E6F_4169_BEBA_7D6E339FA08E_.wvu.PrintArea" localSheetId="0" hidden="1">'経費計算'!$L$6:$Y$45</definedName>
    <definedName name="Z_9259FA85_9E6F_4169_BEBA_7D6E339FA08E_.wvu.PrintArea" localSheetId="4" hidden="1">'代価'!$A$1:$K$165</definedName>
    <definedName name="Z_9259FA85_9E6F_4169_BEBA_7D6E339FA08E_.wvu.PrintArea" localSheetId="2" hidden="1">'内訳'!$A$1:$I$61</definedName>
    <definedName name="Z_9259FA85_9E6F_4169_BEBA_7D6E339FA08E_.wvu.PrintArea" localSheetId="3" hidden="1">'明細'!$A$1:$K$66</definedName>
    <definedName name="Z_A2C2AC30_A2C8_43B3_A0E1_12384C8C4FB1_.wvu.PrintArea" localSheetId="1" hidden="1">'鏡'!#REF!</definedName>
    <definedName name="Z_A2C2AC30_A2C8_43B3_A0E1_12384C8C4FB1_.wvu.PrintArea" localSheetId="0" hidden="1">'経費計算'!$L$6:$Y$45</definedName>
    <definedName name="Z_A2C2AC30_A2C8_43B3_A0E1_12384C8C4FB1_.wvu.PrintArea" localSheetId="4" hidden="1">'代価'!#REF!</definedName>
    <definedName name="Z_A2C2AC30_A2C8_43B3_A0E1_12384C8C4FB1_.wvu.PrintArea" localSheetId="2" hidden="1">'内訳'!#REF!</definedName>
    <definedName name="Z_A2C2AC30_A2C8_43B3_A0E1_12384C8C4FB1_.wvu.PrintArea" localSheetId="3" hidden="1">'明細'!#REF!</definedName>
    <definedName name="請負金額">#REF!</definedName>
    <definedName name="請負金額比">#REF!</definedName>
  </definedNames>
  <calcPr fullCalcOnLoad="1"/>
</workbook>
</file>

<file path=xl/sharedStrings.xml><?xml version="1.0" encoding="utf-8"?>
<sst xmlns="http://schemas.openxmlformats.org/spreadsheetml/2006/main" count="544" uniqueCount="195">
  <si>
    <t>業務名</t>
  </si>
  <si>
    <t>業務場所</t>
  </si>
  <si>
    <t>明細名</t>
  </si>
  <si>
    <t>単位</t>
  </si>
  <si>
    <t>数量</t>
  </si>
  <si>
    <t>単価</t>
  </si>
  <si>
    <t>小計</t>
  </si>
  <si>
    <t>１号明細表</t>
  </si>
  <si>
    <t>式</t>
  </si>
  <si>
    <t>業　務  名：</t>
  </si>
  <si>
    <t>公園業務委託共通仮設費の補正係数</t>
  </si>
  <si>
    <t>２号明細表</t>
  </si>
  <si>
    <t>対象額の範囲（単位：千円）</t>
  </si>
  <si>
    <t>補正係数</t>
  </si>
  <si>
    <t xml:space="preserve"> 工      種</t>
  </si>
  <si>
    <t>数　　量</t>
  </si>
  <si>
    <t>単   価</t>
  </si>
  <si>
    <t>金    額</t>
  </si>
  <si>
    <t>率</t>
  </si>
  <si>
    <t>３号明細表</t>
  </si>
  <si>
    <t>以下</t>
  </si>
  <si>
    <t xml:space="preserve"> </t>
  </si>
  <si>
    <t>４号明細表</t>
  </si>
  <si>
    <t>を越え</t>
  </si>
  <si>
    <t>５号明細表</t>
  </si>
  <si>
    <t>　〃</t>
  </si>
  <si>
    <t>６号明細表</t>
  </si>
  <si>
    <t>７号明細表</t>
  </si>
  <si>
    <t>８号明細表</t>
  </si>
  <si>
    <t>９号明細表</t>
  </si>
  <si>
    <t>　直接業務費計</t>
  </si>
  <si>
    <t>　</t>
  </si>
  <si>
    <t>海上運搬費又は処分費</t>
  </si>
  <si>
    <t>%</t>
  </si>
  <si>
    <t>直接業務費</t>
  </si>
  <si>
    <t>率（計算値）</t>
  </si>
  <si>
    <t xml:space="preserve"> 共通仮設費</t>
  </si>
  <si>
    <t xml:space="preserve"> (積み上げ分)</t>
  </si>
  <si>
    <t xml:space="preserve"> 技術管理費</t>
  </si>
  <si>
    <t>K.B</t>
  </si>
  <si>
    <t xml:space="preserve"> 役  務  費</t>
  </si>
  <si>
    <t xml:space="preserve"> 運  搬  費</t>
  </si>
  <si>
    <t xml:space="preserve"> 共通仮設費計</t>
  </si>
  <si>
    <t xml:space="preserve"> 工場制作費</t>
  </si>
  <si>
    <t xml:space="preserve"> 純業務費計</t>
  </si>
  <si>
    <t xml:space="preserve"> 現場管理費</t>
  </si>
  <si>
    <t xml:space="preserve"> 業務原価計</t>
  </si>
  <si>
    <t xml:space="preserve"> 一般管理費</t>
  </si>
  <si>
    <t xml:space="preserve"> 業務価格</t>
  </si>
  <si>
    <t xml:space="preserve"> 業務価格計</t>
  </si>
  <si>
    <t xml:space="preserve"> 消費税相当額</t>
  </si>
  <si>
    <t xml:space="preserve"> 請負業務費</t>
  </si>
  <si>
    <t>設計</t>
  </si>
  <si>
    <t>検算</t>
  </si>
  <si>
    <t>照合</t>
  </si>
  <si>
    <t>課長補佐</t>
  </si>
  <si>
    <t>課長</t>
  </si>
  <si>
    <t>委　託　設　計　書</t>
  </si>
  <si>
    <t>年度</t>
  </si>
  <si>
    <t>第</t>
  </si>
  <si>
    <t>会計名</t>
  </si>
  <si>
    <t>款</t>
  </si>
  <si>
    <t>項</t>
  </si>
  <si>
    <t>目</t>
  </si>
  <si>
    <t>所属</t>
  </si>
  <si>
    <t>提出</t>
  </si>
  <si>
    <t>請 負</t>
  </si>
  <si>
    <t>号</t>
  </si>
  <si>
    <t>業務金額</t>
  </si>
  <si>
    <t>金</t>
  </si>
  <si>
    <t>円</t>
  </si>
  <si>
    <t>施行理由：</t>
  </si>
  <si>
    <t>設計概要</t>
  </si>
  <si>
    <t>記</t>
  </si>
  <si>
    <t xml:space="preserve"> 業務金額</t>
  </si>
  <si>
    <t xml:space="preserve"> 業務名</t>
  </si>
  <si>
    <t>（甲）</t>
  </si>
  <si>
    <t xml:space="preserve">     工 種        形 状・寸 法</t>
  </si>
  <si>
    <t>数  量</t>
  </si>
  <si>
    <t>単  価</t>
  </si>
  <si>
    <t>金  額</t>
  </si>
  <si>
    <t xml:space="preserve">          摘     要</t>
  </si>
  <si>
    <t>（乙）</t>
  </si>
  <si>
    <t>単 位</t>
  </si>
  <si>
    <t>　　摘          要</t>
  </si>
  <si>
    <t>千円未満切り捨て</t>
  </si>
  <si>
    <t>中区基町</t>
  </si>
  <si>
    <t>明　細　表</t>
  </si>
  <si>
    <t>内　　訳</t>
  </si>
  <si>
    <t>　　工　　種</t>
  </si>
  <si>
    <t>種　別</t>
  </si>
  <si>
    <t>形状寸法</t>
  </si>
  <si>
    <t>数　量</t>
  </si>
  <si>
    <t>単　価</t>
  </si>
  <si>
    <t>金　額</t>
  </si>
  <si>
    <t>摘　　　要</t>
  </si>
  <si>
    <t>回</t>
  </si>
  <si>
    <t>合計</t>
  </si>
  <si>
    <t>（</t>
  </si>
  <si>
    <t>当たり）一位代価表</t>
  </si>
  <si>
    <t>内　　　　訳</t>
  </si>
  <si>
    <t>１回</t>
  </si>
  <si>
    <t>内　　訳</t>
  </si>
  <si>
    <t>工具損料</t>
  </si>
  <si>
    <t>式</t>
  </si>
  <si>
    <t>高圧洗浄機運転を含む</t>
  </si>
  <si>
    <t>浮遊物整理</t>
  </si>
  <si>
    <t>積込・運搬を含む</t>
  </si>
  <si>
    <t>諸雑費</t>
  </si>
  <si>
    <t>器具損料</t>
  </si>
  <si>
    <t>クレーン車運転含む</t>
  </si>
  <si>
    <t>式</t>
  </si>
  <si>
    <t>計</t>
  </si>
  <si>
    <t>酸洗い</t>
  </si>
  <si>
    <t>諸雑費</t>
  </si>
  <si>
    <t>取水ポンプオートストレーナー酸洗浄</t>
  </si>
  <si>
    <t>電工</t>
  </si>
  <si>
    <t>人</t>
  </si>
  <si>
    <t>設備機械工</t>
  </si>
  <si>
    <t>普通作業員</t>
  </si>
  <si>
    <t>特殊作業員</t>
  </si>
  <si>
    <t>回</t>
  </si>
  <si>
    <t>計</t>
  </si>
  <si>
    <t>一　位　代　価　表</t>
  </si>
  <si>
    <t>諸雑費</t>
  </si>
  <si>
    <t>青少年集いの広場噴水池</t>
  </si>
  <si>
    <t>徒渉池噴水池</t>
  </si>
  <si>
    <t>花の精噴水池</t>
  </si>
  <si>
    <t>鯉の彫像噴水池</t>
  </si>
  <si>
    <t>（１回当たり）</t>
  </si>
  <si>
    <t>電工</t>
  </si>
  <si>
    <t>人</t>
  </si>
  <si>
    <t>設備機械工</t>
  </si>
  <si>
    <t>消耗品費</t>
  </si>
  <si>
    <t>式</t>
  </si>
  <si>
    <t>１式</t>
  </si>
  <si>
    <t>　</t>
  </si>
  <si>
    <t>金銭補償一般管理費補正率</t>
  </si>
  <si>
    <t>中央公園堀川浄化設備その他点検業務</t>
  </si>
  <si>
    <t>本業務は、中央公園堀川浄化設備等の機器が正常に稼働するように下記のとおり点検業務を行うものである。</t>
  </si>
  <si>
    <t>堀川浄化設備点検</t>
  </si>
  <si>
    <t xml:space="preserve"> </t>
  </si>
  <si>
    <t>点検１</t>
  </si>
  <si>
    <t>点検２</t>
  </si>
  <si>
    <t>点検３</t>
  </si>
  <si>
    <t>点検４</t>
  </si>
  <si>
    <t>取水ポンプ点検</t>
  </si>
  <si>
    <t>取水ポンプ分解点検</t>
  </si>
  <si>
    <t>中継ポンプ・放流ポンプ点検</t>
  </si>
  <si>
    <t>点検４</t>
  </si>
  <si>
    <t>噴水池設備点検</t>
  </si>
  <si>
    <t>点検５</t>
  </si>
  <si>
    <t>年当たり</t>
  </si>
  <si>
    <t>点検５</t>
  </si>
  <si>
    <t>　〃</t>
  </si>
  <si>
    <t>第　１号代価表参照</t>
  </si>
  <si>
    <t>第　２号代価表参照</t>
  </si>
  <si>
    <t>第　３号代価表参照</t>
  </si>
  <si>
    <t>第　４号代価表参照</t>
  </si>
  <si>
    <t>第　５号代価表参照</t>
  </si>
  <si>
    <t>年</t>
  </si>
  <si>
    <t>経営企画課</t>
  </si>
  <si>
    <t>（公益財団法人　広島市みどり生きもの協会）</t>
  </si>
  <si>
    <t>中区基町</t>
  </si>
  <si>
    <t>消費税率８．０％修正版</t>
  </si>
  <si>
    <t>収益事業等会計</t>
  </si>
  <si>
    <t>一般入札</t>
  </si>
  <si>
    <t>一般世話役</t>
  </si>
  <si>
    <t>係数</t>
  </si>
  <si>
    <t>倍</t>
  </si>
  <si>
    <t>公園業務経費率（平成２９年７月１日以降）</t>
  </si>
  <si>
    <t>防蝕亜鉛板</t>
  </si>
  <si>
    <t>枚</t>
  </si>
  <si>
    <r>
      <t>4</t>
    </r>
    <r>
      <rPr>
        <sz val="14"/>
        <rFont val="ＭＳ 明朝"/>
        <family val="1"/>
      </rPr>
      <t>0×150×300</t>
    </r>
  </si>
  <si>
    <t>ｔ 　B　　L</t>
  </si>
  <si>
    <t>事業費支出</t>
  </si>
  <si>
    <t>中央公園事業費支出</t>
  </si>
  <si>
    <t>委託料支出</t>
  </si>
  <si>
    <t>令和</t>
  </si>
  <si>
    <t>徒歩池噴水池</t>
  </si>
  <si>
    <t>鯉の彫刻噴水池</t>
  </si>
  <si>
    <t>交通誘導員</t>
  </si>
  <si>
    <t>人</t>
  </si>
  <si>
    <t>第　６号代価表参照</t>
  </si>
  <si>
    <t>第　７号代価表参照</t>
  </si>
  <si>
    <t>第　８号代価表参照</t>
  </si>
  <si>
    <t>3.1.</t>
  </si>
  <si>
    <t>中央公園堀川浄化設備その他点検業務</t>
  </si>
  <si>
    <t>堀川浄化設備点検</t>
  </si>
  <si>
    <t>年</t>
  </si>
  <si>
    <t xml:space="preserve"> 第  １号明細表参照</t>
  </si>
  <si>
    <t>噴水池設備点検</t>
  </si>
  <si>
    <t xml:space="preserve"> 第   2号明細表参照</t>
  </si>
  <si>
    <t/>
  </si>
  <si>
    <t>契約期間　契約締結の日から令和4年3月31日まで</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</si>
</sst>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
    <numFmt numFmtId="178" formatCode="gee\.mm\.dd"/>
    <numFmt numFmtId="179" formatCode="#,##0.000"/>
    <numFmt numFmtId="180" formatCode="#,##0.00_ "/>
    <numFmt numFmtId="181" formatCode="0.00_);[Red]\(0.00\)"/>
    <numFmt numFmtId="182" formatCode="#,##0.00_);[Red]\(#,##0.00\)"/>
    <numFmt numFmtId="183" formatCode="#,##0_ "/>
    <numFmt numFmtId="184" formatCode="0.0%"/>
    <numFmt numFmtId="185" formatCode="0_ "/>
    <numFmt numFmtId="186" formatCode="#,##0.0_);[Red]\(#,##0.0\)"/>
    <numFmt numFmtId="187" formatCode="0_);[Red]\(0\)"/>
    <numFmt numFmtId="188" formatCode="#,##0.0;\-#,##0.0"/>
    <numFmt numFmtId="189" formatCode="#,##0_);[Red]\(#,##0\)"/>
    <numFmt numFmtId="190" formatCode="0.0"/>
    <numFmt numFmtId="191" formatCode="[&lt;=999]000;000\-00"/>
    <numFmt numFmtId="192" formatCode="#,##0.0"/>
    <numFmt numFmtId="193" formatCode="#,##0&quot;円&quot;"/>
    <numFmt numFmtId="194" formatCode="0.000_);[Red]\(0.000\)"/>
    <numFmt numFmtId="195" formatCode="#,##0.0_ "/>
    <numFmt numFmtId="196" formatCode="0.00_ "/>
    <numFmt numFmtId="197" formatCode="0.000_ "/>
    <numFmt numFmtId="198" formatCode="#,##0.0000000"/>
    <numFmt numFmtId="199" formatCode="#,##0.0000"/>
    <numFmt numFmtId="200" formatCode="#,##0.0;[Red]\-#,##0.0"/>
    <numFmt numFmtId="201" formatCode="_(&quot;$&quot;* #,##0_);_(&quot;$&quot;* \(#,##0\);_(&quot;$&quot;* &quot;-&quot;_);_(@_)"/>
    <numFmt numFmtId="202" formatCode="_(&quot;$&quot;* #,##0.00_);_(&quot;$&quot;* \(#,##0.00\);_(&quot;$&quot;* &quot;-&quot;??_);_(@_)"/>
    <numFmt numFmtId="203" formatCode="0.0000"/>
    <numFmt numFmtId="204" formatCode="0.00000"/>
    <numFmt numFmtId="205" formatCode="0.000000"/>
    <numFmt numFmtId="206" formatCode="#,##0.000;[Red]\-#,##0.000"/>
    <numFmt numFmtId="207" formatCode="#,##0.0000;[Red]\-#,##0.0000"/>
    <numFmt numFmtId="208" formatCode="#,##0.00000;[Red]\-#,##0.00000"/>
    <numFmt numFmtId="209" formatCode="#,##0.000000;[Red]\-#,##0.000000"/>
    <numFmt numFmtId="210" formatCode="#,##0.0000000;[Red]\-#,##0.0000000"/>
    <numFmt numFmtId="211" formatCode="&quot;人件費*&quot;0.00"/>
    <numFmt numFmtId="212" formatCode="0&quot;回&quot;"/>
    <numFmt numFmtId="213" formatCode="[&lt;=999]000;[&lt;=9999]000\-00;000\-0000"/>
    <numFmt numFmtId="214" formatCode="&quot;(&quot;#,##0&quot;)&quot;"/>
    <numFmt numFmtId="215" formatCode="[$]ggge&quot;年&quot;m&quot;月&quot;d&quot;日&quot;;@"/>
    <numFmt numFmtId="216" formatCode="[$-411]gge&quot;年&quot;m&quot;月&quot;d&quot;日&quot;;@"/>
    <numFmt numFmtId="217" formatCode="[$]gge&quot;年&quot;m&quot;月&quot;d&quot;日&quot;;@"/>
    <numFmt numFmtId="218" formatCode="&quot;Yes&quot;;&quot;Yes&quot;;&quot;No&quot;"/>
    <numFmt numFmtId="219" formatCode="&quot;True&quot;;&quot;True&quot;;&quot;False&quot;"/>
    <numFmt numFmtId="220" formatCode="&quot;On&quot;;&quot;On&quot;;&quot;Off&quot;"/>
    <numFmt numFmtId="221" formatCode="[$€-2]\ #,##0.00_);[Red]\([$€-2]\ #,##0.00\)"/>
  </numFmts>
  <fonts count="54">
    <font>
      <sz val="14"/>
      <name val="ＭＳ 明朝"/>
      <family val="1"/>
    </font>
    <font>
      <sz val="11"/>
      <name val="ＭＳ Ｐゴシック"/>
      <family val="3"/>
    </font>
    <font>
      <sz val="16"/>
      <name val="ＭＳ 明朝"/>
      <family val="1"/>
    </font>
    <font>
      <sz val="14"/>
      <color indexed="10"/>
      <name val="ＭＳ 明朝"/>
      <family val="1"/>
    </font>
    <font>
      <sz val="14"/>
      <color indexed="30"/>
      <name val="ＭＳ 明朝"/>
      <family val="1"/>
    </font>
    <font>
      <sz val="7"/>
      <name val="ＭＳ Ｐ明朝"/>
      <family val="1"/>
    </font>
    <font>
      <sz val="18"/>
      <name val="ＭＳ 明朝"/>
      <family val="1"/>
    </font>
    <font>
      <sz val="12"/>
      <name val="ＭＳ 明朝"/>
      <family val="1"/>
    </font>
    <font>
      <strike/>
      <sz val="14"/>
      <name val="ＭＳ 明朝"/>
      <family val="1"/>
    </font>
    <font>
      <sz val="12"/>
      <name val="ＭＳ Ｐゴシック"/>
      <family val="3"/>
    </font>
    <font>
      <u val="single"/>
      <sz val="9.65"/>
      <color indexed="12"/>
      <name val="ＭＳ 明朝"/>
      <family val="1"/>
    </font>
    <font>
      <u val="single"/>
      <sz val="9.65"/>
      <color indexed="36"/>
      <name val="ＭＳ 明朝"/>
      <family val="1"/>
    </font>
    <font>
      <sz val="14"/>
      <name val="ＭＳ ゴシック"/>
      <family val="3"/>
    </font>
    <font>
      <sz val="11"/>
      <name val="ＭＳ 明朝"/>
      <family val="1"/>
    </font>
    <font>
      <sz val="12"/>
      <color indexed="10"/>
      <name val="ＭＳ 明朝"/>
      <family val="1"/>
    </font>
    <font>
      <sz val="22"/>
      <name val="ＭＳ ゴシック"/>
      <family val="3"/>
    </font>
    <font>
      <sz val="14"/>
      <color indexed="12"/>
      <name val="ＭＳ 明朝"/>
      <family val="1"/>
    </font>
    <font>
      <sz val="10"/>
      <name val="ＭＳ 明朝"/>
      <family val="1"/>
    </font>
    <font>
      <b/>
      <sz val="11"/>
      <color indexed="45"/>
      <name val="ＭＳ 明朝"/>
      <family val="1"/>
    </font>
    <font>
      <sz val="11"/>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6"/>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0"/>
      </left>
      <right style="medium">
        <color indexed="10"/>
      </right>
      <top style="medium">
        <color indexed="10"/>
      </top>
      <bottom style="medium">
        <color indexed="10"/>
      </bottom>
    </border>
    <border>
      <left>
        <color indexed="63"/>
      </left>
      <right>
        <color indexed="63"/>
      </right>
      <top>
        <color indexed="63"/>
      </top>
      <bottom style="medium">
        <color indexed="8"/>
      </bottom>
    </border>
    <border>
      <left style="medium">
        <color indexed="8"/>
      </left>
      <right>
        <color indexed="63"/>
      </right>
      <top style="medium">
        <color indexed="8"/>
      </top>
      <bottom style="double">
        <color indexed="8"/>
      </bottom>
    </border>
    <border>
      <left>
        <color indexed="63"/>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thin">
        <color indexed="8"/>
      </left>
      <right>
        <color indexed="63"/>
      </right>
      <top style="medium">
        <color indexed="8"/>
      </top>
      <bottom style="double">
        <color indexed="8"/>
      </bottom>
    </border>
    <border>
      <left>
        <color indexed="63"/>
      </left>
      <right style="thin">
        <color indexed="8"/>
      </right>
      <top style="medium">
        <color indexed="8"/>
      </top>
      <bottom style="double">
        <color indexed="8"/>
      </bottom>
    </border>
    <border>
      <left style="thin">
        <color indexed="8"/>
      </left>
      <right>
        <color indexed="63"/>
      </right>
      <top>
        <color indexed="63"/>
      </top>
      <bottom>
        <color indexed="63"/>
      </bottom>
    </border>
    <border>
      <left style="medium">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medium">
        <color indexed="12"/>
      </left>
      <right style="medium">
        <color indexed="12"/>
      </right>
      <top style="medium">
        <color indexed="12"/>
      </top>
      <bottom style="medium">
        <color indexed="12"/>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color indexed="63"/>
      </right>
      <top>
        <color indexed="63"/>
      </top>
      <bottom style="double">
        <color indexed="8"/>
      </bottom>
    </border>
    <border>
      <left style="thin">
        <color indexed="8"/>
      </left>
      <right style="medium">
        <color indexed="8"/>
      </right>
      <top>
        <color indexed="63"/>
      </top>
      <bottom style="double">
        <color indexed="8"/>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style="double">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thin">
        <color indexed="8"/>
      </left>
      <right>
        <color indexed="63"/>
      </right>
      <top style="thin">
        <color indexed="8"/>
      </top>
      <bottom style="thin"/>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dashed">
        <color indexed="8"/>
      </bottom>
    </border>
    <border>
      <left style="thin"/>
      <right style="thin"/>
      <top style="thin"/>
      <bottom style="thin"/>
    </border>
    <border>
      <left style="thick">
        <color indexed="10"/>
      </left>
      <right style="thick">
        <color indexed="10"/>
      </right>
      <top style="thick">
        <color indexed="10"/>
      </top>
      <bottom style="thick">
        <color indexed="10"/>
      </bottom>
    </border>
    <border>
      <left>
        <color indexed="63"/>
      </left>
      <right>
        <color indexed="63"/>
      </right>
      <top style="thin">
        <color indexed="8"/>
      </top>
      <bottom style="thin">
        <color indexed="8"/>
      </bottom>
    </border>
    <border>
      <left>
        <color indexed="63"/>
      </left>
      <right style="thin"/>
      <top>
        <color indexed="63"/>
      </top>
      <bottom>
        <color indexed="63"/>
      </bottom>
    </border>
    <border>
      <left style="medium">
        <color indexed="16"/>
      </left>
      <right style="medium">
        <color indexed="16"/>
      </right>
      <top style="medium">
        <color indexed="16"/>
      </top>
      <bottom style="medium">
        <color indexed="16"/>
      </bottom>
    </border>
    <border>
      <left>
        <color indexed="63"/>
      </left>
      <right>
        <color indexed="63"/>
      </right>
      <top style="medium">
        <color indexed="10"/>
      </top>
      <bottom style="medium">
        <color indexed="10"/>
      </bottom>
    </border>
    <border>
      <left style="medium">
        <color indexed="17"/>
      </left>
      <right style="medium">
        <color indexed="10"/>
      </right>
      <top style="medium">
        <color indexed="17"/>
      </top>
      <bottom style="medium">
        <color indexed="17"/>
      </bottom>
    </border>
    <border>
      <left>
        <color indexed="63"/>
      </left>
      <right>
        <color indexed="63"/>
      </right>
      <top style="thick">
        <color indexed="10"/>
      </top>
      <bottom>
        <color indexed="63"/>
      </bottom>
    </border>
    <border>
      <left style="thin"/>
      <right style="thin"/>
      <top style="thin"/>
      <bottom>
        <color indexed="63"/>
      </bottom>
    </border>
    <border>
      <left style="thin"/>
      <right style="thin"/>
      <top>
        <color indexed="63"/>
      </top>
      <bottom style="thin"/>
    </border>
    <border>
      <left>
        <color indexed="63"/>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s>
  <cellStyleXfs count="69">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1"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2" fillId="31" borderId="4" applyNumberFormat="0" applyAlignment="0" applyProtection="0"/>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0" fillId="0" borderId="0">
      <alignment/>
      <protection/>
    </xf>
    <xf numFmtId="0" fontId="53" fillId="32" borderId="0" applyNumberFormat="0" applyBorder="0" applyAlignment="0" applyProtection="0"/>
  </cellStyleXfs>
  <cellXfs count="335">
    <xf numFmtId="37" fontId="0" fillId="0" borderId="0" xfId="0" applyAlignment="1">
      <alignment/>
    </xf>
    <xf numFmtId="37" fontId="0" fillId="0" borderId="0" xfId="0" applyFont="1" applyAlignment="1">
      <alignment/>
    </xf>
    <xf numFmtId="37" fontId="0" fillId="33" borderId="0" xfId="0" applyFont="1" applyFill="1" applyAlignment="1">
      <alignment/>
    </xf>
    <xf numFmtId="39" fontId="0" fillId="33" borderId="0" xfId="0" applyNumberFormat="1" applyFont="1" applyFill="1" applyAlignment="1">
      <alignment horizontal="center"/>
    </xf>
    <xf numFmtId="39" fontId="0" fillId="33" borderId="0" xfId="0" applyNumberFormat="1" applyFont="1" applyFill="1" applyAlignment="1">
      <alignment/>
    </xf>
    <xf numFmtId="39" fontId="0" fillId="0" borderId="0" xfId="0" applyNumberFormat="1" applyFont="1" applyAlignment="1">
      <alignment/>
    </xf>
    <xf numFmtId="39" fontId="0" fillId="0" borderId="0" xfId="0" applyNumberFormat="1" applyFont="1" applyAlignment="1">
      <alignment horizontal="center"/>
    </xf>
    <xf numFmtId="37" fontId="0" fillId="34" borderId="0" xfId="0" applyFont="1" applyFill="1" applyAlignment="1">
      <alignment horizontal="center"/>
    </xf>
    <xf numFmtId="39" fontId="0" fillId="0" borderId="10" xfId="0" applyNumberFormat="1" applyFont="1" applyBorder="1" applyAlignment="1">
      <alignment/>
    </xf>
    <xf numFmtId="37" fontId="0" fillId="0" borderId="11" xfId="0" applyFont="1" applyBorder="1" applyAlignment="1">
      <alignment/>
    </xf>
    <xf numFmtId="39" fontId="0" fillId="0" borderId="11" xfId="0" applyNumberFormat="1" applyFont="1" applyBorder="1" applyAlignment="1">
      <alignment/>
    </xf>
    <xf numFmtId="37" fontId="0" fillId="0" borderId="12" xfId="0" applyFont="1" applyBorder="1" applyAlignment="1">
      <alignment/>
    </xf>
    <xf numFmtId="37" fontId="0" fillId="0" borderId="13" xfId="0" applyFont="1" applyBorder="1" applyAlignment="1">
      <alignment/>
    </xf>
    <xf numFmtId="37" fontId="0" fillId="0" borderId="14" xfId="0" applyFont="1" applyBorder="1" applyAlignment="1">
      <alignment horizontal="center"/>
    </xf>
    <xf numFmtId="37" fontId="0" fillId="0" borderId="15" xfId="0" applyFont="1" applyBorder="1" applyAlignment="1">
      <alignment horizontal="center"/>
    </xf>
    <xf numFmtId="37" fontId="0" fillId="0" borderId="15" xfId="0" applyFont="1" applyBorder="1" applyAlignment="1">
      <alignment/>
    </xf>
    <xf numFmtId="39" fontId="0" fillId="0" borderId="15" xfId="0" applyNumberFormat="1" applyFont="1" applyBorder="1" applyAlignment="1">
      <alignment horizontal="center"/>
    </xf>
    <xf numFmtId="37" fontId="0" fillId="0" borderId="16" xfId="0" applyFont="1" applyBorder="1" applyAlignment="1">
      <alignment/>
    </xf>
    <xf numFmtId="37" fontId="0" fillId="0" borderId="17" xfId="0" applyFont="1" applyBorder="1" applyAlignment="1">
      <alignment/>
    </xf>
    <xf numFmtId="37" fontId="0" fillId="0" borderId="18" xfId="0" applyFont="1" applyBorder="1" applyAlignment="1">
      <alignment/>
    </xf>
    <xf numFmtId="37" fontId="0" fillId="0" borderId="19" xfId="0" applyFont="1" applyBorder="1" applyAlignment="1">
      <alignment/>
    </xf>
    <xf numFmtId="37" fontId="0" fillId="0" borderId="20" xfId="0" applyFont="1" applyBorder="1" applyAlignment="1">
      <alignment horizontal="center"/>
    </xf>
    <xf numFmtId="39" fontId="0" fillId="0" borderId="20" xfId="0" applyNumberFormat="1" applyFont="1" applyBorder="1" applyAlignment="1">
      <alignment/>
    </xf>
    <xf numFmtId="37" fontId="0" fillId="0" borderId="20" xfId="0" applyFont="1" applyBorder="1" applyAlignment="1">
      <alignment/>
    </xf>
    <xf numFmtId="37" fontId="0" fillId="0" borderId="21" xfId="0" applyFont="1" applyBorder="1" applyAlignment="1">
      <alignment/>
    </xf>
    <xf numFmtId="37" fontId="0" fillId="0" borderId="22" xfId="0" applyFont="1" applyBorder="1" applyAlignment="1">
      <alignment/>
    </xf>
    <xf numFmtId="37" fontId="0" fillId="0" borderId="23" xfId="0" applyFont="1" applyBorder="1" applyAlignment="1">
      <alignment/>
    </xf>
    <xf numFmtId="39" fontId="2" fillId="0" borderId="24" xfId="0" applyNumberFormat="1" applyFont="1" applyBorder="1" applyAlignment="1">
      <alignment/>
    </xf>
    <xf numFmtId="39" fontId="2" fillId="0" borderId="0" xfId="0" applyNumberFormat="1" applyFont="1" applyAlignment="1">
      <alignment/>
    </xf>
    <xf numFmtId="37" fontId="2" fillId="0" borderId="19" xfId="0" applyFont="1" applyBorder="1" applyAlignment="1">
      <alignment/>
    </xf>
    <xf numFmtId="37" fontId="2" fillId="0" borderId="0" xfId="0" applyFont="1" applyAlignment="1">
      <alignment/>
    </xf>
    <xf numFmtId="39" fontId="2" fillId="0" borderId="19" xfId="0" applyNumberFormat="1" applyFont="1" applyBorder="1" applyAlignment="1">
      <alignment/>
    </xf>
    <xf numFmtId="177" fontId="0" fillId="0" borderId="20" xfId="0" applyNumberFormat="1" applyFont="1" applyBorder="1" applyAlignment="1">
      <alignment/>
    </xf>
    <xf numFmtId="37" fontId="0" fillId="0" borderId="25" xfId="0" applyFont="1" applyBorder="1" applyAlignment="1">
      <alignment/>
    </xf>
    <xf numFmtId="39" fontId="0" fillId="0" borderId="26" xfId="0" applyNumberFormat="1" applyFont="1" applyBorder="1" applyAlignment="1">
      <alignment/>
    </xf>
    <xf numFmtId="37" fontId="3" fillId="0" borderId="0" xfId="0" applyFont="1" applyAlignment="1">
      <alignment horizontal="center"/>
    </xf>
    <xf numFmtId="37" fontId="0" fillId="0" borderId="27" xfId="0" applyFont="1" applyBorder="1" applyAlignment="1">
      <alignment/>
    </xf>
    <xf numFmtId="37" fontId="4" fillId="0" borderId="0" xfId="0" applyFont="1" applyAlignment="1">
      <alignment/>
    </xf>
    <xf numFmtId="2" fontId="3" fillId="0" borderId="20" xfId="0" applyNumberFormat="1" applyFont="1" applyBorder="1" applyAlignment="1">
      <alignment/>
    </xf>
    <xf numFmtId="37" fontId="0" fillId="0" borderId="28" xfId="0" applyFont="1" applyBorder="1" applyAlignment="1">
      <alignment/>
    </xf>
    <xf numFmtId="37" fontId="0" fillId="0" borderId="29" xfId="0" applyFont="1" applyBorder="1" applyAlignment="1">
      <alignment/>
    </xf>
    <xf numFmtId="37" fontId="0" fillId="0" borderId="0" xfId="0" applyFont="1" applyAlignment="1">
      <alignment/>
    </xf>
    <xf numFmtId="37" fontId="0" fillId="0" borderId="0" xfId="0" applyFont="1" applyAlignment="1">
      <alignment/>
    </xf>
    <xf numFmtId="37" fontId="0" fillId="0" borderId="17" xfId="0" applyFont="1" applyBorder="1" applyAlignment="1">
      <alignment/>
    </xf>
    <xf numFmtId="37" fontId="0" fillId="0" borderId="30" xfId="0" applyFont="1" applyBorder="1" applyAlignment="1">
      <alignment/>
    </xf>
    <xf numFmtId="37" fontId="2" fillId="0" borderId="0" xfId="0" applyFont="1" applyAlignment="1">
      <alignment/>
    </xf>
    <xf numFmtId="37" fontId="0" fillId="0" borderId="0" xfId="0" applyFont="1" applyAlignment="1">
      <alignment/>
    </xf>
    <xf numFmtId="37" fontId="0" fillId="0" borderId="20" xfId="0" applyFont="1" applyBorder="1" applyAlignment="1">
      <alignment/>
    </xf>
    <xf numFmtId="37" fontId="0" fillId="0" borderId="31" xfId="0" applyFont="1" applyBorder="1" applyAlignment="1">
      <alignment/>
    </xf>
    <xf numFmtId="37" fontId="0" fillId="0" borderId="0" xfId="0" applyFont="1" applyAlignment="1">
      <alignment/>
    </xf>
    <xf numFmtId="37" fontId="7" fillId="0" borderId="20" xfId="0" applyFont="1" applyBorder="1" applyAlignment="1">
      <alignment/>
    </xf>
    <xf numFmtId="37" fontId="7" fillId="0" borderId="17" xfId="0" applyFont="1" applyBorder="1" applyAlignment="1">
      <alignment/>
    </xf>
    <xf numFmtId="37" fontId="8" fillId="0" borderId="23" xfId="0" applyFont="1" applyBorder="1" applyAlignment="1">
      <alignment horizontal="center"/>
    </xf>
    <xf numFmtId="37" fontId="0" fillId="0" borderId="0" xfId="0" applyFont="1" applyAlignment="1">
      <alignment horizontal="center"/>
    </xf>
    <xf numFmtId="37" fontId="0" fillId="0" borderId="11" xfId="0" applyFont="1" applyBorder="1" applyAlignment="1">
      <alignment/>
    </xf>
    <xf numFmtId="37" fontId="0" fillId="0" borderId="11" xfId="0" applyFont="1" applyBorder="1" applyAlignment="1">
      <alignment horizontal="center"/>
    </xf>
    <xf numFmtId="0" fontId="0" fillId="0" borderId="0" xfId="64">
      <alignment/>
      <protection/>
    </xf>
    <xf numFmtId="0" fontId="6" fillId="0" borderId="0" xfId="64" applyFont="1" applyAlignment="1">
      <alignment vertical="center"/>
      <protection/>
    </xf>
    <xf numFmtId="0" fontId="0" fillId="0" borderId="0" xfId="64" applyFont="1">
      <alignment/>
      <protection/>
    </xf>
    <xf numFmtId="0" fontId="2" fillId="0" borderId="0" xfId="64" applyFont="1" applyAlignment="1">
      <alignment vertical="center"/>
      <protection/>
    </xf>
    <xf numFmtId="0" fontId="0" fillId="0" borderId="0" xfId="64" applyFont="1">
      <alignment/>
      <protection/>
    </xf>
    <xf numFmtId="0" fontId="0" fillId="0" borderId="0" xfId="65" applyFont="1">
      <alignment/>
      <protection/>
    </xf>
    <xf numFmtId="0" fontId="6" fillId="0" borderId="0" xfId="65" applyFont="1" applyAlignment="1">
      <alignment vertical="center"/>
      <protection/>
    </xf>
    <xf numFmtId="0" fontId="0" fillId="0" borderId="0" xfId="65" applyFont="1">
      <alignment/>
      <protection/>
    </xf>
    <xf numFmtId="0" fontId="2" fillId="0" borderId="0" xfId="65" applyFont="1" applyAlignment="1">
      <alignment vertical="center"/>
      <protection/>
    </xf>
    <xf numFmtId="37" fontId="0" fillId="0" borderId="0" xfId="0" applyFont="1" applyAlignment="1">
      <alignment/>
    </xf>
    <xf numFmtId="37" fontId="0" fillId="0" borderId="32" xfId="0" applyFont="1" applyBorder="1" applyAlignment="1">
      <alignment horizontal="center" vertical="center"/>
    </xf>
    <xf numFmtId="37" fontId="0" fillId="0" borderId="33" xfId="0" applyFont="1" applyBorder="1" applyAlignment="1">
      <alignment horizontal="center" vertical="center"/>
    </xf>
    <xf numFmtId="37" fontId="0" fillId="0" borderId="0" xfId="0" applyFont="1" applyAlignment="1">
      <alignment horizontal="center" vertical="center"/>
    </xf>
    <xf numFmtId="37" fontId="0" fillId="0" borderId="34" xfId="0" applyFont="1" applyBorder="1" applyAlignment="1">
      <alignment horizontal="center"/>
    </xf>
    <xf numFmtId="37" fontId="0" fillId="0" borderId="0" xfId="0" applyFont="1" applyAlignment="1">
      <alignment/>
    </xf>
    <xf numFmtId="0" fontId="7" fillId="0" borderId="0" xfId="63" applyFont="1">
      <alignment/>
      <protection/>
    </xf>
    <xf numFmtId="0" fontId="7" fillId="0" borderId="0" xfId="63" applyFont="1" applyAlignment="1">
      <alignment vertical="center"/>
      <protection/>
    </xf>
    <xf numFmtId="0" fontId="0" fillId="0" borderId="18" xfId="65" applyBorder="1">
      <alignment/>
      <protection/>
    </xf>
    <xf numFmtId="0" fontId="0" fillId="0" borderId="0" xfId="65">
      <alignment/>
      <protection/>
    </xf>
    <xf numFmtId="0" fontId="0" fillId="0" borderId="17" xfId="65" applyBorder="1">
      <alignment/>
      <protection/>
    </xf>
    <xf numFmtId="0" fontId="0" fillId="0" borderId="17" xfId="65" applyBorder="1" applyAlignment="1">
      <alignment horizontal="center"/>
      <protection/>
    </xf>
    <xf numFmtId="39" fontId="0" fillId="0" borderId="17" xfId="65" applyNumberFormat="1" applyBorder="1">
      <alignment/>
      <protection/>
    </xf>
    <xf numFmtId="37" fontId="0" fillId="0" borderId="17" xfId="65" applyNumberFormat="1" applyBorder="1">
      <alignment/>
      <protection/>
    </xf>
    <xf numFmtId="0" fontId="0" fillId="0" borderId="19" xfId="65" applyBorder="1">
      <alignment/>
      <protection/>
    </xf>
    <xf numFmtId="0" fontId="0" fillId="0" borderId="22" xfId="65" applyBorder="1">
      <alignment/>
      <protection/>
    </xf>
    <xf numFmtId="0" fontId="0" fillId="0" borderId="23" xfId="65" applyBorder="1">
      <alignment/>
      <protection/>
    </xf>
    <xf numFmtId="0" fontId="0" fillId="0" borderId="20" xfId="65" applyBorder="1">
      <alignment/>
      <protection/>
    </xf>
    <xf numFmtId="0" fontId="0" fillId="0" borderId="20" xfId="65" applyBorder="1" applyAlignment="1">
      <alignment horizontal="center"/>
      <protection/>
    </xf>
    <xf numFmtId="39" fontId="0" fillId="0" borderId="20" xfId="65" applyNumberFormat="1" applyBorder="1">
      <alignment/>
      <protection/>
    </xf>
    <xf numFmtId="37" fontId="0" fillId="0" borderId="20" xfId="65" applyNumberFormat="1" applyBorder="1">
      <alignment/>
      <protection/>
    </xf>
    <xf numFmtId="0" fontId="0" fillId="0" borderId="24" xfId="65" applyBorder="1">
      <alignment/>
      <protection/>
    </xf>
    <xf numFmtId="0" fontId="0" fillId="0" borderId="25" xfId="65" applyBorder="1">
      <alignment/>
      <protection/>
    </xf>
    <xf numFmtId="0" fontId="0" fillId="0" borderId="11" xfId="65" applyBorder="1">
      <alignment/>
      <protection/>
    </xf>
    <xf numFmtId="0" fontId="0" fillId="0" borderId="28" xfId="65" applyBorder="1">
      <alignment/>
      <protection/>
    </xf>
    <xf numFmtId="0" fontId="0" fillId="0" borderId="28" xfId="65" applyBorder="1" applyAlignment="1">
      <alignment horizontal="center"/>
      <protection/>
    </xf>
    <xf numFmtId="39" fontId="0" fillId="0" borderId="28" xfId="65" applyNumberFormat="1" applyBorder="1">
      <alignment/>
      <protection/>
    </xf>
    <xf numFmtId="37" fontId="0" fillId="0" borderId="28" xfId="65" applyNumberFormat="1" applyBorder="1">
      <alignment/>
      <protection/>
    </xf>
    <xf numFmtId="0" fontId="0" fillId="0" borderId="26" xfId="65" applyBorder="1">
      <alignment/>
      <protection/>
    </xf>
    <xf numFmtId="0" fontId="0" fillId="0" borderId="35" xfId="65" applyBorder="1" applyAlignment="1">
      <alignment vertical="center"/>
      <protection/>
    </xf>
    <xf numFmtId="0" fontId="0" fillId="0" borderId="36" xfId="65" applyBorder="1" applyAlignment="1">
      <alignment vertical="center"/>
      <protection/>
    </xf>
    <xf numFmtId="0" fontId="0" fillId="0" borderId="36" xfId="65" applyBorder="1" applyAlignment="1">
      <alignment horizontal="center" vertical="center"/>
      <protection/>
    </xf>
    <xf numFmtId="0" fontId="0" fillId="0" borderId="37" xfId="65" applyBorder="1" applyAlignment="1">
      <alignment horizontal="center" vertical="center"/>
      <protection/>
    </xf>
    <xf numFmtId="0" fontId="0" fillId="0" borderId="22" xfId="65" applyBorder="1" applyAlignment="1">
      <alignment vertical="center"/>
      <protection/>
    </xf>
    <xf numFmtId="0" fontId="0" fillId="0" borderId="23" xfId="65" applyBorder="1" applyAlignment="1">
      <alignment vertical="center"/>
      <protection/>
    </xf>
    <xf numFmtId="0" fontId="0" fillId="0" borderId="23" xfId="65" applyBorder="1" applyAlignment="1">
      <alignment horizontal="center" vertical="center"/>
      <protection/>
    </xf>
    <xf numFmtId="0" fontId="0" fillId="0" borderId="34" xfId="65" applyBorder="1" applyAlignment="1">
      <alignment vertical="center"/>
      <protection/>
    </xf>
    <xf numFmtId="0" fontId="0" fillId="0" borderId="38" xfId="65" applyBorder="1" applyAlignment="1">
      <alignment vertical="center"/>
      <protection/>
    </xf>
    <xf numFmtId="0" fontId="0" fillId="0" borderId="39" xfId="65" applyBorder="1" applyAlignment="1">
      <alignment vertical="center"/>
      <protection/>
    </xf>
    <xf numFmtId="0" fontId="0" fillId="0" borderId="40" xfId="65" applyBorder="1" applyAlignment="1">
      <alignment horizontal="center" vertical="center"/>
      <protection/>
    </xf>
    <xf numFmtId="0" fontId="0" fillId="0" borderId="41" xfId="65" applyBorder="1" applyAlignment="1">
      <alignment horizontal="center" vertical="center"/>
      <protection/>
    </xf>
    <xf numFmtId="0" fontId="0" fillId="0" borderId="23" xfId="64" applyBorder="1">
      <alignment/>
      <protection/>
    </xf>
    <xf numFmtId="0" fontId="0" fillId="0" borderId="31" xfId="64" applyBorder="1">
      <alignment/>
      <protection/>
    </xf>
    <xf numFmtId="0" fontId="0" fillId="0" borderId="35" xfId="64" applyBorder="1" applyAlignment="1">
      <alignment vertical="center"/>
      <protection/>
    </xf>
    <xf numFmtId="0" fontId="0" fillId="0" borderId="36" xfId="64" applyBorder="1" applyAlignment="1">
      <alignment vertical="center"/>
      <protection/>
    </xf>
    <xf numFmtId="0" fontId="0" fillId="0" borderId="36" xfId="64" applyBorder="1" applyAlignment="1">
      <alignment horizontal="right" vertical="center"/>
      <protection/>
    </xf>
    <xf numFmtId="0" fontId="0" fillId="0" borderId="37" xfId="64" applyBorder="1" applyAlignment="1">
      <alignment horizontal="left" vertical="center"/>
      <protection/>
    </xf>
    <xf numFmtId="0" fontId="0" fillId="0" borderId="22" xfId="64" applyBorder="1" applyAlignment="1">
      <alignment vertical="center"/>
      <protection/>
    </xf>
    <xf numFmtId="0" fontId="0" fillId="0" borderId="23" xfId="64" applyBorder="1" applyAlignment="1">
      <alignment vertical="center"/>
      <protection/>
    </xf>
    <xf numFmtId="0" fontId="0" fillId="0" borderId="23" xfId="64" applyBorder="1" applyAlignment="1">
      <alignment horizontal="left" vertical="center"/>
      <protection/>
    </xf>
    <xf numFmtId="0" fontId="0" fillId="0" borderId="34" xfId="64" applyBorder="1" applyAlignment="1">
      <alignment vertical="center"/>
      <protection/>
    </xf>
    <xf numFmtId="0" fontId="0" fillId="0" borderId="38" xfId="64" applyBorder="1" applyAlignment="1">
      <alignment vertical="center"/>
      <protection/>
    </xf>
    <xf numFmtId="0" fontId="0" fillId="0" borderId="39" xfId="64" applyBorder="1" applyAlignment="1">
      <alignment vertical="center"/>
      <protection/>
    </xf>
    <xf numFmtId="0" fontId="0" fillId="0" borderId="40" xfId="64" applyBorder="1" applyAlignment="1">
      <alignment horizontal="center" vertical="center"/>
      <protection/>
    </xf>
    <xf numFmtId="0" fontId="0" fillId="0" borderId="41" xfId="64" applyBorder="1" applyAlignment="1">
      <alignment horizontal="center" vertical="center"/>
      <protection/>
    </xf>
    <xf numFmtId="0" fontId="0" fillId="0" borderId="18" xfId="64" applyBorder="1">
      <alignment/>
      <protection/>
    </xf>
    <xf numFmtId="0" fontId="0" fillId="0" borderId="17" xfId="64" applyBorder="1">
      <alignment/>
      <protection/>
    </xf>
    <xf numFmtId="0" fontId="0" fillId="0" borderId="17" xfId="64" applyBorder="1" applyAlignment="1">
      <alignment horizontal="center"/>
      <protection/>
    </xf>
    <xf numFmtId="39" fontId="0" fillId="0" borderId="17" xfId="64" applyNumberFormat="1" applyBorder="1">
      <alignment/>
      <protection/>
    </xf>
    <xf numFmtId="37" fontId="0" fillId="0" borderId="17" xfId="64" applyNumberFormat="1" applyBorder="1" applyAlignment="1">
      <alignment horizontal="right"/>
      <protection/>
    </xf>
    <xf numFmtId="37" fontId="0" fillId="0" borderId="17" xfId="64" applyNumberFormat="1" applyBorder="1">
      <alignment/>
      <protection/>
    </xf>
    <xf numFmtId="0" fontId="0" fillId="0" borderId="19" xfId="64" applyBorder="1">
      <alignment/>
      <protection/>
    </xf>
    <xf numFmtId="0" fontId="0" fillId="0" borderId="22" xfId="64" applyBorder="1">
      <alignment/>
      <protection/>
    </xf>
    <xf numFmtId="0" fontId="0" fillId="0" borderId="20" xfId="64" applyBorder="1">
      <alignment/>
      <protection/>
    </xf>
    <xf numFmtId="0" fontId="0" fillId="0" borderId="23" xfId="64" applyBorder="1" applyAlignment="1">
      <alignment horizontal="center"/>
      <protection/>
    </xf>
    <xf numFmtId="39" fontId="0" fillId="0" borderId="31" xfId="64" applyNumberFormat="1" applyBorder="1">
      <alignment/>
      <protection/>
    </xf>
    <xf numFmtId="38" fontId="0" fillId="0" borderId="21" xfId="49" applyFont="1" applyBorder="1" applyAlignment="1">
      <alignment/>
    </xf>
    <xf numFmtId="37" fontId="0" fillId="0" borderId="20" xfId="64" applyNumberFormat="1" applyBorder="1">
      <alignment/>
      <protection/>
    </xf>
    <xf numFmtId="0" fontId="0" fillId="0" borderId="24" xfId="64" applyBorder="1">
      <alignment/>
      <protection/>
    </xf>
    <xf numFmtId="0" fontId="0" fillId="0" borderId="31" xfId="64" applyBorder="1" applyAlignment="1">
      <alignment horizontal="center"/>
      <protection/>
    </xf>
    <xf numFmtId="9" fontId="0" fillId="0" borderId="19" xfId="64" applyNumberFormat="1" applyBorder="1">
      <alignment/>
      <protection/>
    </xf>
    <xf numFmtId="0" fontId="0" fillId="0" borderId="20" xfId="64" applyBorder="1" applyAlignment="1">
      <alignment horizontal="center"/>
      <protection/>
    </xf>
    <xf numFmtId="39" fontId="0" fillId="0" borderId="20" xfId="64" applyNumberFormat="1" applyBorder="1">
      <alignment/>
      <protection/>
    </xf>
    <xf numFmtId="37" fontId="0" fillId="0" borderId="20" xfId="64" applyNumberFormat="1" applyBorder="1" applyAlignment="1" quotePrefix="1">
      <alignment horizontal="right"/>
      <protection/>
    </xf>
    <xf numFmtId="37" fontId="0" fillId="0" borderId="20" xfId="64" applyNumberFormat="1" applyBorder="1" applyAlignment="1">
      <alignment horizontal="right"/>
      <protection/>
    </xf>
    <xf numFmtId="0" fontId="0" fillId="0" borderId="25" xfId="64" applyBorder="1">
      <alignment/>
      <protection/>
    </xf>
    <xf numFmtId="0" fontId="0" fillId="0" borderId="11" xfId="64" applyBorder="1">
      <alignment/>
      <protection/>
    </xf>
    <xf numFmtId="0" fontId="0" fillId="0" borderId="28" xfId="64" applyBorder="1">
      <alignment/>
      <protection/>
    </xf>
    <xf numFmtId="0" fontId="0" fillId="0" borderId="28" xfId="64" applyBorder="1" applyAlignment="1">
      <alignment horizontal="center"/>
      <protection/>
    </xf>
    <xf numFmtId="39" fontId="0" fillId="0" borderId="28" xfId="64" applyNumberFormat="1" applyBorder="1">
      <alignment/>
      <protection/>
    </xf>
    <xf numFmtId="37" fontId="0" fillId="0" borderId="28" xfId="64" applyNumberFormat="1" applyBorder="1">
      <alignment/>
      <protection/>
    </xf>
    <xf numFmtId="0" fontId="0" fillId="0" borderId="26" xfId="64" applyBorder="1">
      <alignment/>
      <protection/>
    </xf>
    <xf numFmtId="0" fontId="0" fillId="0" borderId="0" xfId="64" applyFont="1">
      <alignment/>
      <protection/>
    </xf>
    <xf numFmtId="0" fontId="0" fillId="0" borderId="0" xfId="64" applyAlignment="1">
      <alignment horizontal="center"/>
      <protection/>
    </xf>
    <xf numFmtId="39" fontId="0" fillId="0" borderId="0" xfId="64" applyNumberFormat="1">
      <alignment/>
      <protection/>
    </xf>
    <xf numFmtId="37" fontId="0" fillId="0" borderId="0" xfId="64" applyNumberFormat="1">
      <alignment/>
      <protection/>
    </xf>
    <xf numFmtId="37" fontId="7" fillId="0" borderId="32" xfId="0" applyFont="1" applyBorder="1" applyAlignment="1">
      <alignment horizontal="center" vertical="center"/>
    </xf>
    <xf numFmtId="37" fontId="7" fillId="0" borderId="18" xfId="0" applyFont="1" applyBorder="1" applyAlignment="1">
      <alignment/>
    </xf>
    <xf numFmtId="37" fontId="7" fillId="0" borderId="0" xfId="0" applyFont="1" applyAlignment="1">
      <alignment/>
    </xf>
    <xf numFmtId="37" fontId="7" fillId="0" borderId="17" xfId="0" applyFont="1" applyBorder="1" applyAlignment="1">
      <alignment horizontal="center"/>
    </xf>
    <xf numFmtId="37" fontId="7" fillId="0" borderId="42" xfId="0" applyFont="1" applyBorder="1" applyAlignment="1">
      <alignment/>
    </xf>
    <xf numFmtId="37" fontId="7" fillId="0" borderId="22" xfId="0" applyFont="1" applyBorder="1" applyAlignment="1">
      <alignment/>
    </xf>
    <xf numFmtId="37" fontId="7" fillId="0" borderId="23" xfId="0" applyFont="1" applyBorder="1" applyAlignment="1">
      <alignment/>
    </xf>
    <xf numFmtId="37" fontId="7" fillId="0" borderId="20" xfId="0" applyFont="1" applyBorder="1" applyAlignment="1">
      <alignment horizontal="center"/>
    </xf>
    <xf numFmtId="39" fontId="7" fillId="0" borderId="20" xfId="0" applyNumberFormat="1" applyFont="1" applyBorder="1" applyAlignment="1">
      <alignment/>
    </xf>
    <xf numFmtId="37" fontId="7" fillId="0" borderId="34" xfId="0" applyFont="1" applyBorder="1" applyAlignment="1">
      <alignment/>
    </xf>
    <xf numFmtId="39" fontId="7" fillId="0" borderId="17" xfId="0" applyNumberFormat="1" applyFont="1" applyBorder="1" applyAlignment="1">
      <alignment/>
    </xf>
    <xf numFmtId="39" fontId="7" fillId="0" borderId="0" xfId="0" applyNumberFormat="1" applyFont="1" applyAlignment="1">
      <alignment/>
    </xf>
    <xf numFmtId="39" fontId="7" fillId="0" borderId="23" xfId="0" applyNumberFormat="1" applyFont="1" applyBorder="1" applyAlignment="1">
      <alignment/>
    </xf>
    <xf numFmtId="37" fontId="7" fillId="0" borderId="25" xfId="0" applyFont="1" applyBorder="1" applyAlignment="1">
      <alignment/>
    </xf>
    <xf numFmtId="37" fontId="7" fillId="0" borderId="11" xfId="0" applyFont="1" applyBorder="1" applyAlignment="1">
      <alignment/>
    </xf>
    <xf numFmtId="37" fontId="7" fillId="0" borderId="28" xfId="0" applyFont="1" applyBorder="1" applyAlignment="1">
      <alignment/>
    </xf>
    <xf numFmtId="37" fontId="7" fillId="0" borderId="28" xfId="0" applyFont="1" applyBorder="1" applyAlignment="1">
      <alignment horizontal="center"/>
    </xf>
    <xf numFmtId="39" fontId="7" fillId="0" borderId="11" xfId="0" applyNumberFormat="1" applyFont="1" applyBorder="1" applyAlignment="1">
      <alignment/>
    </xf>
    <xf numFmtId="37" fontId="7" fillId="0" borderId="43" xfId="0" applyFont="1" applyBorder="1" applyAlignment="1">
      <alignment/>
    </xf>
    <xf numFmtId="37" fontId="7" fillId="0" borderId="20" xfId="0" applyFont="1" applyBorder="1" applyAlignment="1">
      <alignment horizontal="right"/>
    </xf>
    <xf numFmtId="39" fontId="14" fillId="0" borderId="0" xfId="0" applyNumberFormat="1" applyFont="1" applyAlignment="1">
      <alignment/>
    </xf>
    <xf numFmtId="39" fontId="7" fillId="0" borderId="42" xfId="0" applyNumberFormat="1" applyFont="1" applyBorder="1" applyAlignment="1">
      <alignment/>
    </xf>
    <xf numFmtId="39" fontId="7" fillId="0" borderId="28" xfId="0" applyNumberFormat="1" applyFont="1" applyBorder="1" applyAlignment="1">
      <alignment/>
    </xf>
    <xf numFmtId="39" fontId="7" fillId="0" borderId="43" xfId="0" applyNumberFormat="1" applyFont="1" applyBorder="1" applyAlignment="1">
      <alignment/>
    </xf>
    <xf numFmtId="39" fontId="7" fillId="0" borderId="17" xfId="0" applyNumberFormat="1" applyFont="1" applyBorder="1" applyAlignment="1">
      <alignment horizontal="center"/>
    </xf>
    <xf numFmtId="37" fontId="7" fillId="0" borderId="38" xfId="0" applyFont="1" applyBorder="1" applyAlignment="1">
      <alignment horizontal="left"/>
    </xf>
    <xf numFmtId="37" fontId="7" fillId="0" borderId="39" xfId="0" applyFont="1" applyBorder="1" applyAlignment="1">
      <alignment/>
    </xf>
    <xf numFmtId="37" fontId="7" fillId="0" borderId="40" xfId="0" applyFont="1" applyBorder="1" applyAlignment="1">
      <alignment horizontal="center"/>
    </xf>
    <xf numFmtId="37" fontId="7" fillId="0" borderId="44" xfId="0" applyFont="1" applyBorder="1" applyAlignment="1">
      <alignment/>
    </xf>
    <xf numFmtId="37" fontId="7" fillId="0" borderId="45" xfId="0" applyFont="1" applyBorder="1" applyAlignment="1">
      <alignment/>
    </xf>
    <xf numFmtId="37" fontId="7" fillId="0" borderId="46" xfId="0" applyFont="1" applyBorder="1" applyAlignment="1">
      <alignment/>
    </xf>
    <xf numFmtId="37" fontId="7" fillId="0" borderId="47" xfId="0" applyFont="1" applyBorder="1" applyAlignment="1">
      <alignment/>
    </xf>
    <xf numFmtId="39" fontId="7" fillId="0" borderId="47" xfId="0" applyNumberFormat="1" applyFont="1" applyBorder="1" applyAlignment="1">
      <alignment/>
    </xf>
    <xf numFmtId="39" fontId="7" fillId="0" borderId="46" xfId="0" applyNumberFormat="1" applyFont="1" applyBorder="1" applyAlignment="1">
      <alignment/>
    </xf>
    <xf numFmtId="37" fontId="7" fillId="0" borderId="48" xfId="0" applyFont="1" applyBorder="1" applyAlignment="1">
      <alignment/>
    </xf>
    <xf numFmtId="39" fontId="7" fillId="0" borderId="40" xfId="0" applyNumberFormat="1" applyFont="1" applyBorder="1" applyAlignment="1">
      <alignment horizontal="center"/>
    </xf>
    <xf numFmtId="39" fontId="7" fillId="0" borderId="39" xfId="0" applyNumberFormat="1" applyFont="1" applyBorder="1" applyAlignment="1">
      <alignment/>
    </xf>
    <xf numFmtId="37" fontId="7" fillId="0" borderId="46" xfId="0" applyFont="1" applyBorder="1" applyAlignment="1">
      <alignment horizontal="center"/>
    </xf>
    <xf numFmtId="37" fontId="7" fillId="0" borderId="11" xfId="0" applyFont="1" applyBorder="1" applyAlignment="1">
      <alignment horizontal="center"/>
    </xf>
    <xf numFmtId="2" fontId="0" fillId="0" borderId="49" xfId="0" applyNumberFormat="1" applyBorder="1" applyAlignment="1" applyProtection="1">
      <alignment/>
      <protection locked="0"/>
    </xf>
    <xf numFmtId="37" fontId="0" fillId="0" borderId="23" xfId="0" applyFont="1" applyBorder="1" applyAlignment="1">
      <alignment/>
    </xf>
    <xf numFmtId="37" fontId="0" fillId="0" borderId="46" xfId="0" applyFont="1" applyBorder="1" applyAlignment="1">
      <alignment/>
    </xf>
    <xf numFmtId="37" fontId="0" fillId="0" borderId="48" xfId="0" applyFont="1" applyBorder="1" applyAlignment="1">
      <alignment/>
    </xf>
    <xf numFmtId="37" fontId="0" fillId="0" borderId="22" xfId="0" applyFont="1" applyBorder="1" applyAlignment="1">
      <alignment/>
    </xf>
    <xf numFmtId="37" fontId="0" fillId="0" borderId="34" xfId="0" applyFont="1" applyBorder="1" applyAlignment="1">
      <alignment/>
    </xf>
    <xf numFmtId="37" fontId="0" fillId="0" borderId="50" xfId="0" applyFont="1" applyBorder="1" applyAlignment="1">
      <alignment/>
    </xf>
    <xf numFmtId="37" fontId="0" fillId="0" borderId="51" xfId="0" applyFont="1" applyBorder="1" applyAlignment="1">
      <alignment/>
    </xf>
    <xf numFmtId="37" fontId="0" fillId="0" borderId="47" xfId="0" applyFont="1" applyBorder="1" applyAlignment="1">
      <alignment/>
    </xf>
    <xf numFmtId="37" fontId="0" fillId="0" borderId="47" xfId="0" applyFont="1" applyBorder="1" applyAlignment="1">
      <alignment horizontal="center"/>
    </xf>
    <xf numFmtId="37" fontId="0" fillId="0" borderId="46" xfId="0" applyFont="1" applyBorder="1" applyAlignment="1">
      <alignment horizontal="center"/>
    </xf>
    <xf numFmtId="37" fontId="0" fillId="0" borderId="48" xfId="0" applyFont="1" applyBorder="1" applyAlignment="1">
      <alignment horizontal="center"/>
    </xf>
    <xf numFmtId="37" fontId="0" fillId="0" borderId="20" xfId="0" applyFont="1" applyBorder="1" applyAlignment="1">
      <alignment horizontal="center"/>
    </xf>
    <xf numFmtId="37" fontId="0" fillId="0" borderId="50" xfId="0" applyFont="1" applyBorder="1" applyAlignment="1">
      <alignment/>
    </xf>
    <xf numFmtId="37" fontId="0" fillId="0" borderId="51" xfId="0" applyFont="1" applyBorder="1" applyAlignment="1">
      <alignment/>
    </xf>
    <xf numFmtId="37" fontId="0" fillId="0" borderId="52" xfId="0" applyFont="1" applyBorder="1" applyAlignment="1">
      <alignment/>
    </xf>
    <xf numFmtId="37" fontId="0" fillId="0" borderId="18" xfId="0" applyFont="1" applyBorder="1" applyAlignment="1">
      <alignment/>
    </xf>
    <xf numFmtId="37" fontId="0" fillId="0" borderId="23" xfId="0" applyFont="1" applyBorder="1" applyAlignment="1">
      <alignment/>
    </xf>
    <xf numFmtId="37" fontId="0" fillId="0" borderId="17" xfId="0" applyFont="1" applyBorder="1" applyAlignment="1">
      <alignment/>
    </xf>
    <xf numFmtId="37" fontId="0" fillId="0" borderId="42" xfId="0" applyFont="1" applyBorder="1" applyAlignment="1">
      <alignment/>
    </xf>
    <xf numFmtId="37" fontId="0" fillId="0" borderId="22" xfId="0" applyFont="1" applyBorder="1" applyAlignment="1">
      <alignment/>
    </xf>
    <xf numFmtId="37" fontId="0" fillId="0" borderId="20" xfId="0" applyFont="1" applyBorder="1" applyAlignment="1">
      <alignment/>
    </xf>
    <xf numFmtId="37" fontId="0" fillId="0" borderId="34" xfId="0" applyFont="1" applyBorder="1" applyAlignment="1">
      <alignment/>
    </xf>
    <xf numFmtId="37" fontId="0" fillId="0" borderId="53" xfId="0" applyFont="1" applyBorder="1" applyAlignment="1">
      <alignment/>
    </xf>
    <xf numFmtId="37" fontId="0" fillId="0" borderId="53" xfId="0" applyFont="1" applyBorder="1" applyAlignment="1">
      <alignment horizontal="right"/>
    </xf>
    <xf numFmtId="37" fontId="0" fillId="0" borderId="25" xfId="0" applyFont="1" applyBorder="1" applyAlignment="1">
      <alignment/>
    </xf>
    <xf numFmtId="37" fontId="0" fillId="0" borderId="11" xfId="0" applyFont="1" applyBorder="1" applyAlignment="1">
      <alignment/>
    </xf>
    <xf numFmtId="37" fontId="0" fillId="0" borderId="28" xfId="0" applyFont="1" applyBorder="1" applyAlignment="1">
      <alignment/>
    </xf>
    <xf numFmtId="37" fontId="0" fillId="0" borderId="43" xfId="0" applyFont="1" applyBorder="1" applyAlignment="1">
      <alignment/>
    </xf>
    <xf numFmtId="37" fontId="15" fillId="0" borderId="0" xfId="0" applyFont="1" applyAlignment="1">
      <alignment/>
    </xf>
    <xf numFmtId="0" fontId="16" fillId="0" borderId="0" xfId="61" applyNumberFormat="1" applyFont="1">
      <alignment/>
      <protection/>
    </xf>
    <xf numFmtId="2" fontId="0" fillId="0" borderId="32" xfId="0" applyNumberFormat="1" applyBorder="1" applyAlignment="1" applyProtection="1">
      <alignment/>
      <protection locked="0"/>
    </xf>
    <xf numFmtId="2" fontId="0" fillId="0" borderId="32" xfId="0" applyNumberFormat="1" applyFont="1" applyBorder="1" applyAlignment="1">
      <alignment/>
    </xf>
    <xf numFmtId="37" fontId="0" fillId="0" borderId="20" xfId="64" applyNumberFormat="1" applyBorder="1" applyAlignment="1" quotePrefix="1">
      <alignment horizontal="center"/>
      <protection/>
    </xf>
    <xf numFmtId="0" fontId="0" fillId="0" borderId="20" xfId="65" applyFont="1" applyBorder="1">
      <alignment/>
      <protection/>
    </xf>
    <xf numFmtId="0" fontId="0" fillId="0" borderId="36" xfId="64" applyFont="1" applyBorder="1" applyAlignment="1">
      <alignment vertical="center"/>
      <protection/>
    </xf>
    <xf numFmtId="0" fontId="0" fillId="0" borderId="23" xfId="64" applyFont="1" applyBorder="1" applyAlignment="1">
      <alignment vertical="center"/>
      <protection/>
    </xf>
    <xf numFmtId="211" fontId="0" fillId="0" borderId="19" xfId="64" applyNumberFormat="1" applyBorder="1" applyAlignment="1">
      <alignment horizontal="left"/>
      <protection/>
    </xf>
    <xf numFmtId="0" fontId="0" fillId="0" borderId="26" xfId="65" applyFont="1" applyBorder="1">
      <alignment/>
      <protection/>
    </xf>
    <xf numFmtId="0" fontId="0" fillId="0" borderId="31" xfId="65" applyFont="1" applyBorder="1">
      <alignment/>
      <protection/>
    </xf>
    <xf numFmtId="0" fontId="0" fillId="0" borderId="24" xfId="65" applyFont="1" applyBorder="1">
      <alignment/>
      <protection/>
    </xf>
    <xf numFmtId="37" fontId="7" fillId="0" borderId="17" xfId="0" applyFont="1" applyBorder="1" applyAlignment="1">
      <alignment horizontal="right"/>
    </xf>
    <xf numFmtId="38" fontId="0" fillId="0" borderId="21" xfId="49" applyFont="1" applyBorder="1" applyAlignment="1">
      <alignment horizontal="right"/>
    </xf>
    <xf numFmtId="37" fontId="0" fillId="0" borderId="54" xfId="65" applyNumberFormat="1" applyFont="1" applyBorder="1">
      <alignment/>
      <protection/>
    </xf>
    <xf numFmtId="10" fontId="0" fillId="0" borderId="20" xfId="0" applyNumberFormat="1" applyFont="1" applyBorder="1" applyAlignment="1">
      <alignment/>
    </xf>
    <xf numFmtId="4" fontId="3" fillId="0" borderId="55" xfId="61" applyNumberFormat="1" applyFont="1" applyBorder="1">
      <alignment/>
      <protection/>
    </xf>
    <xf numFmtId="37" fontId="0" fillId="0" borderId="56" xfId="0" applyFont="1" applyBorder="1" applyAlignment="1">
      <alignment horizontal="center" vertical="center"/>
    </xf>
    <xf numFmtId="37" fontId="0" fillId="0" borderId="23" xfId="0" applyFont="1" applyBorder="1" applyAlignment="1">
      <alignment/>
    </xf>
    <xf numFmtId="37" fontId="0" fillId="0" borderId="57" xfId="0" applyFont="1" applyBorder="1" applyAlignment="1">
      <alignment horizontal="center" vertical="center"/>
    </xf>
    <xf numFmtId="37" fontId="0" fillId="0" borderId="57" xfId="0" applyFont="1" applyBorder="1" applyAlignment="1">
      <alignment/>
    </xf>
    <xf numFmtId="37" fontId="0" fillId="0" borderId="57" xfId="0" applyFont="1" applyBorder="1" applyAlignment="1">
      <alignment/>
    </xf>
    <xf numFmtId="37" fontId="0" fillId="0" borderId="46" xfId="0" applyBorder="1" applyAlignment="1">
      <alignment horizontal="center"/>
    </xf>
    <xf numFmtId="0" fontId="0" fillId="0" borderId="22" xfId="64" applyFont="1" applyBorder="1">
      <alignment/>
      <protection/>
    </xf>
    <xf numFmtId="37" fontId="13" fillId="0" borderId="21" xfId="0" applyFont="1" applyBorder="1" applyAlignment="1">
      <alignment/>
    </xf>
    <xf numFmtId="195" fontId="0" fillId="0" borderId="20" xfId="0" applyNumberFormat="1" applyFont="1" applyBorder="1" applyAlignment="1">
      <alignment/>
    </xf>
    <xf numFmtId="39" fontId="18" fillId="0" borderId="0" xfId="0" applyNumberFormat="1" applyFont="1" applyAlignment="1">
      <alignment horizontal="left"/>
    </xf>
    <xf numFmtId="37" fontId="13" fillId="0" borderId="0" xfId="0" applyFont="1" applyAlignment="1">
      <alignment/>
    </xf>
    <xf numFmtId="39" fontId="13" fillId="0" borderId="0" xfId="0" applyNumberFormat="1" applyFont="1" applyAlignment="1">
      <alignment horizontal="center"/>
    </xf>
    <xf numFmtId="39" fontId="13" fillId="0" borderId="0" xfId="0" applyNumberFormat="1" applyFont="1" applyAlignment="1">
      <alignment/>
    </xf>
    <xf numFmtId="37" fontId="19" fillId="0" borderId="0" xfId="0" applyFont="1" applyAlignment="1">
      <alignment/>
    </xf>
    <xf numFmtId="37" fontId="13" fillId="33" borderId="0" xfId="0" applyFont="1" applyFill="1" applyAlignment="1">
      <alignment/>
    </xf>
    <xf numFmtId="37" fontId="13" fillId="0" borderId="58" xfId="0" applyFont="1" applyBorder="1" applyAlignment="1">
      <alignment/>
    </xf>
    <xf numFmtId="39" fontId="13" fillId="33" borderId="0" xfId="0" applyNumberFormat="1" applyFont="1" applyFill="1" applyAlignment="1">
      <alignment horizontal="center"/>
    </xf>
    <xf numFmtId="39" fontId="13" fillId="33" borderId="0" xfId="0" applyNumberFormat="1" applyFont="1" applyFill="1" applyAlignment="1">
      <alignment/>
    </xf>
    <xf numFmtId="37" fontId="13" fillId="34" borderId="0" xfId="0" applyFont="1" applyFill="1" applyAlignment="1">
      <alignment horizontal="center"/>
    </xf>
    <xf numFmtId="39" fontId="13" fillId="34" borderId="0" xfId="0" applyNumberFormat="1" applyFont="1" applyFill="1" applyAlignment="1">
      <alignment horizontal="center"/>
    </xf>
    <xf numFmtId="37" fontId="13" fillId="0" borderId="0" xfId="0" applyFont="1" applyAlignment="1">
      <alignment horizontal="center"/>
    </xf>
    <xf numFmtId="37" fontId="13" fillId="0" borderId="10" xfId="0" applyFont="1" applyBorder="1" applyAlignment="1">
      <alignment/>
    </xf>
    <xf numFmtId="39" fontId="13" fillId="0" borderId="10" xfId="0" applyNumberFormat="1" applyFont="1" applyBorder="1" applyAlignment="1">
      <alignment horizontal="center"/>
    </xf>
    <xf numFmtId="39" fontId="13" fillId="0" borderId="10" xfId="0" applyNumberFormat="1" applyFont="1" applyBorder="1" applyAlignment="1">
      <alignment/>
    </xf>
    <xf numFmtId="37" fontId="13" fillId="0" borderId="59" xfId="0" applyFont="1" applyBorder="1" applyAlignment="1">
      <alignment/>
    </xf>
    <xf numFmtId="39" fontId="13" fillId="0" borderId="59" xfId="0" applyNumberFormat="1" applyFont="1" applyBorder="1" applyAlignment="1">
      <alignment horizontal="center"/>
    </xf>
    <xf numFmtId="39" fontId="13" fillId="0" borderId="59" xfId="0" applyNumberFormat="1" applyFont="1" applyBorder="1" applyAlignment="1">
      <alignment/>
    </xf>
    <xf numFmtId="37" fontId="13" fillId="0" borderId="60" xfId="0" applyFont="1" applyBorder="1" applyAlignment="1">
      <alignment/>
    </xf>
    <xf numFmtId="37" fontId="17" fillId="0" borderId="22" xfId="0" applyFont="1" applyBorder="1" applyAlignment="1">
      <alignment/>
    </xf>
    <xf numFmtId="37" fontId="17" fillId="0" borderId="25" xfId="0" applyFont="1" applyBorder="1" applyAlignment="1">
      <alignment/>
    </xf>
    <xf numFmtId="37" fontId="17" fillId="0" borderId="20" xfId="0" applyFont="1" applyBorder="1" applyAlignment="1">
      <alignment horizontal="center"/>
    </xf>
    <xf numFmtId="176" fontId="17" fillId="0" borderId="20" xfId="0" applyNumberFormat="1" applyFont="1" applyBorder="1" applyAlignment="1">
      <alignment/>
    </xf>
    <xf numFmtId="177" fontId="17" fillId="0" borderId="20" xfId="0" applyNumberFormat="1" applyFont="1" applyBorder="1" applyAlignment="1">
      <alignment/>
    </xf>
    <xf numFmtId="37" fontId="17" fillId="0" borderId="20" xfId="0" applyFont="1" applyBorder="1" applyAlignment="1">
      <alignment/>
    </xf>
    <xf numFmtId="37" fontId="17" fillId="0" borderId="20" xfId="0" applyFont="1" applyBorder="1" applyAlignment="1">
      <alignment horizontal="right"/>
    </xf>
    <xf numFmtId="37" fontId="17" fillId="0" borderId="20" xfId="0" applyFont="1" applyBorder="1" applyAlignment="1">
      <alignment horizontal="center" vertical="center"/>
    </xf>
    <xf numFmtId="37" fontId="13" fillId="0" borderId="20" xfId="0" applyFont="1" applyBorder="1" applyAlignment="1">
      <alignment/>
    </xf>
    <xf numFmtId="37" fontId="13" fillId="0" borderId="28" xfId="0" applyFont="1" applyBorder="1" applyAlignment="1">
      <alignment/>
    </xf>
    <xf numFmtId="3" fontId="13" fillId="0" borderId="61" xfId="61" applyFont="1" applyBorder="1">
      <alignment/>
      <protection/>
    </xf>
    <xf numFmtId="38" fontId="13" fillId="0" borderId="0" xfId="49" applyFont="1" applyAlignment="1" applyProtection="1">
      <alignment/>
      <protection locked="0"/>
    </xf>
    <xf numFmtId="0" fontId="13" fillId="0" borderId="0" xfId="61" applyNumberFormat="1" applyFont="1" applyProtection="1">
      <alignment/>
      <protection locked="0"/>
    </xf>
    <xf numFmtId="3" fontId="13" fillId="0" borderId="0" xfId="61" applyFont="1">
      <alignment/>
      <protection/>
    </xf>
    <xf numFmtId="37" fontId="17" fillId="0" borderId="15" xfId="0" applyFont="1" applyBorder="1" applyAlignment="1">
      <alignment horizontal="center"/>
    </xf>
    <xf numFmtId="39" fontId="17" fillId="0" borderId="20" xfId="0" applyNumberFormat="1" applyFont="1" applyBorder="1" applyAlignment="1">
      <alignment/>
    </xf>
    <xf numFmtId="195" fontId="7" fillId="0" borderId="0" xfId="0" applyNumberFormat="1" applyFont="1" applyAlignment="1">
      <alignment/>
    </xf>
    <xf numFmtId="37" fontId="13" fillId="0" borderId="42" xfId="0" applyFont="1" applyBorder="1" applyAlignment="1">
      <alignment horizontal="center"/>
    </xf>
    <xf numFmtId="37" fontId="7" fillId="0" borderId="20" xfId="64" applyNumberFormat="1" applyFont="1" applyBorder="1" applyAlignment="1" quotePrefix="1">
      <alignment horizontal="right"/>
      <protection/>
    </xf>
    <xf numFmtId="0" fontId="0" fillId="0" borderId="18" xfId="64" applyFont="1" applyBorder="1">
      <alignment/>
      <protection/>
    </xf>
    <xf numFmtId="0" fontId="0" fillId="0" borderId="0" xfId="64" applyFont="1">
      <alignment/>
      <protection/>
    </xf>
    <xf numFmtId="0" fontId="0" fillId="0" borderId="17" xfId="64" applyFont="1" applyBorder="1">
      <alignment/>
      <protection/>
    </xf>
    <xf numFmtId="0" fontId="0" fillId="0" borderId="17" xfId="64" applyFont="1" applyBorder="1" applyAlignment="1">
      <alignment horizontal="center"/>
      <protection/>
    </xf>
    <xf numFmtId="39" fontId="0" fillId="0" borderId="17" xfId="64" applyNumberFormat="1" applyFont="1" applyBorder="1">
      <alignment/>
      <protection/>
    </xf>
    <xf numFmtId="37" fontId="0" fillId="0" borderId="17" xfId="64" applyNumberFormat="1" applyFont="1" applyBorder="1" applyAlignment="1">
      <alignment horizontal="right"/>
      <protection/>
    </xf>
    <xf numFmtId="37" fontId="0" fillId="0" borderId="17" xfId="64" applyNumberFormat="1" applyFont="1" applyBorder="1">
      <alignment/>
      <protection/>
    </xf>
    <xf numFmtId="0" fontId="0" fillId="0" borderId="22" xfId="64" applyFont="1" applyBorder="1">
      <alignment/>
      <protection/>
    </xf>
    <xf numFmtId="0" fontId="0" fillId="0" borderId="23" xfId="64" applyFont="1" applyBorder="1">
      <alignment/>
      <protection/>
    </xf>
    <xf numFmtId="0" fontId="0" fillId="0" borderId="20" xfId="64" applyFont="1" applyBorder="1">
      <alignment/>
      <protection/>
    </xf>
    <xf numFmtId="0" fontId="0" fillId="0" borderId="20" xfId="64" applyFont="1" applyBorder="1" applyAlignment="1">
      <alignment horizontal="center"/>
      <protection/>
    </xf>
    <xf numFmtId="39" fontId="0" fillId="0" borderId="20" xfId="64" applyNumberFormat="1" applyFont="1" applyBorder="1">
      <alignment/>
      <protection/>
    </xf>
    <xf numFmtId="37" fontId="0" fillId="0" borderId="20" xfId="64" applyNumberFormat="1" applyFont="1" applyBorder="1" applyAlignment="1" quotePrefix="1">
      <alignment horizontal="right"/>
      <protection/>
    </xf>
    <xf numFmtId="37" fontId="0" fillId="0" borderId="20" xfId="64" applyNumberFormat="1" applyFont="1" applyBorder="1">
      <alignment/>
      <protection/>
    </xf>
    <xf numFmtId="0" fontId="0" fillId="0" borderId="20" xfId="64" applyFont="1" applyBorder="1">
      <alignment/>
      <protection/>
    </xf>
    <xf numFmtId="0" fontId="0" fillId="0" borderId="17" xfId="64" applyFont="1" applyBorder="1">
      <alignment/>
      <protection/>
    </xf>
    <xf numFmtId="37" fontId="0" fillId="0" borderId="45" xfId="0" applyFont="1" applyBorder="1" applyAlignment="1">
      <alignment/>
    </xf>
    <xf numFmtId="37" fontId="7" fillId="0" borderId="0" xfId="0" applyFont="1" applyBorder="1" applyAlignment="1">
      <alignment/>
    </xf>
    <xf numFmtId="37" fontId="7" fillId="0" borderId="62" xfId="0" applyFont="1" applyBorder="1" applyAlignment="1">
      <alignment/>
    </xf>
    <xf numFmtId="3" fontId="7" fillId="0" borderId="63" xfId="61" applyFont="1" applyBorder="1">
      <alignment/>
      <protection/>
    </xf>
    <xf numFmtId="39" fontId="7" fillId="0" borderId="0" xfId="0" applyNumberFormat="1" applyFont="1" applyAlignment="1">
      <alignment horizontal="right"/>
    </xf>
    <xf numFmtId="0" fontId="17" fillId="0" borderId="52" xfId="0" applyNumberFormat="1" applyFont="1" applyBorder="1" applyAlignment="1">
      <alignment horizontal="left" vertical="center"/>
    </xf>
    <xf numFmtId="0" fontId="17" fillId="0" borderId="51" xfId="0" applyNumberFormat="1" applyFont="1" applyBorder="1" applyAlignment="1">
      <alignment horizontal="left" vertical="center"/>
    </xf>
    <xf numFmtId="0" fontId="17" fillId="0" borderId="64" xfId="0" applyNumberFormat="1" applyFont="1" applyBorder="1" applyAlignment="1">
      <alignment horizontal="left" vertical="center"/>
    </xf>
    <xf numFmtId="0" fontId="17" fillId="0" borderId="17" xfId="0" applyNumberFormat="1" applyFont="1" applyBorder="1" applyAlignment="1">
      <alignment horizontal="left" vertical="center"/>
    </xf>
    <xf numFmtId="0" fontId="17" fillId="0" borderId="0" xfId="0" applyNumberFormat="1" applyFont="1" applyAlignment="1">
      <alignment horizontal="left" vertical="center"/>
    </xf>
    <xf numFmtId="0" fontId="17" fillId="0" borderId="42" xfId="0" applyNumberFormat="1" applyFont="1" applyBorder="1" applyAlignment="1">
      <alignment horizontal="left" vertical="center"/>
    </xf>
    <xf numFmtId="37" fontId="0" fillId="0" borderId="20" xfId="0" applyBorder="1" applyAlignment="1">
      <alignment horizontal="center" shrinkToFit="1"/>
    </xf>
    <xf numFmtId="37" fontId="0" fillId="0" borderId="21" xfId="0" applyBorder="1" applyAlignment="1">
      <alignment horizontal="center" shrinkToFit="1"/>
    </xf>
    <xf numFmtId="37" fontId="0" fillId="0" borderId="20" xfId="0" applyBorder="1" applyAlignment="1">
      <alignment horizontal="center" wrapText="1" shrinkToFit="1"/>
    </xf>
    <xf numFmtId="37" fontId="7" fillId="0" borderId="20" xfId="0" applyFont="1" applyBorder="1" applyAlignment="1">
      <alignment horizontal="center" shrinkToFit="1"/>
    </xf>
    <xf numFmtId="37" fontId="7" fillId="0" borderId="21" xfId="0" applyFont="1" applyBorder="1" applyAlignment="1">
      <alignment horizontal="center" shrinkToFit="1"/>
    </xf>
    <xf numFmtId="0" fontId="0" fillId="0" borderId="20" xfId="62" applyFont="1" applyBorder="1" applyAlignment="1" quotePrefix="1">
      <alignment horizontal="center"/>
      <protection/>
    </xf>
    <xf numFmtId="0" fontId="0" fillId="0" borderId="21" xfId="62" applyBorder="1" applyAlignment="1" quotePrefix="1">
      <alignment horizontal="center"/>
      <protection/>
    </xf>
    <xf numFmtId="0" fontId="0" fillId="0" borderId="20" xfId="0" applyNumberFormat="1" applyFont="1" applyBorder="1" applyAlignment="1">
      <alignment horizontal="center"/>
    </xf>
    <xf numFmtId="0" fontId="0" fillId="0" borderId="21" xfId="0" applyNumberFormat="1" applyFont="1" applyBorder="1" applyAlignment="1">
      <alignment horizontal="center"/>
    </xf>
    <xf numFmtId="37" fontId="7" fillId="0" borderId="20" xfId="0" applyFont="1" applyBorder="1" applyAlignment="1">
      <alignment horizontal="center"/>
    </xf>
    <xf numFmtId="37" fontId="7" fillId="0" borderId="21" xfId="0" applyFont="1" applyBorder="1" applyAlignment="1">
      <alignment horizontal="center"/>
    </xf>
    <xf numFmtId="37" fontId="7" fillId="0" borderId="22" xfId="0" applyFont="1" applyBorder="1" applyAlignment="1">
      <alignment horizontal="left"/>
    </xf>
    <xf numFmtId="37" fontId="7" fillId="0" borderId="21" xfId="0" applyFont="1" applyBorder="1" applyAlignment="1">
      <alignment horizontal="left"/>
    </xf>
    <xf numFmtId="0" fontId="0" fillId="0" borderId="50" xfId="65" applyBorder="1">
      <alignment/>
      <protection/>
    </xf>
    <xf numFmtId="0" fontId="0" fillId="0" borderId="51" xfId="65" applyBorder="1">
      <alignment/>
      <protection/>
    </xf>
    <xf numFmtId="0" fontId="0" fillId="0" borderId="65" xfId="65" applyBorder="1">
      <alignment/>
      <protection/>
    </xf>
    <xf numFmtId="0" fontId="0" fillId="0" borderId="22" xfId="65" applyBorder="1">
      <alignment/>
      <protection/>
    </xf>
    <xf numFmtId="0" fontId="0" fillId="0" borderId="23" xfId="65" applyBorder="1">
      <alignment/>
      <protection/>
    </xf>
    <xf numFmtId="0" fontId="0" fillId="0" borderId="21" xfId="65" applyBorder="1">
      <alignment/>
      <protection/>
    </xf>
    <xf numFmtId="0" fontId="13" fillId="0" borderId="66" xfId="65" applyFont="1" applyBorder="1">
      <alignment/>
      <protection/>
    </xf>
    <xf numFmtId="0" fontId="13" fillId="0" borderId="67" xfId="65" applyFont="1" applyBorder="1">
      <alignment/>
      <protection/>
    </xf>
    <xf numFmtId="0" fontId="13" fillId="0" borderId="68" xfId="65" applyFont="1" applyBorder="1">
      <alignment/>
      <protection/>
    </xf>
    <xf numFmtId="0" fontId="13" fillId="0" borderId="22" xfId="65" applyFont="1" applyBorder="1">
      <alignment/>
      <protection/>
    </xf>
    <xf numFmtId="0" fontId="13" fillId="0" borderId="23" xfId="65" applyFont="1" applyBorder="1">
      <alignment/>
      <protection/>
    </xf>
    <xf numFmtId="0" fontId="0" fillId="0" borderId="50" xfId="65" applyFont="1" applyBorder="1">
      <alignment/>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駅前花柵経費" xfId="61"/>
    <cellStyle name="標準_設計書鏡" xfId="62"/>
    <cellStyle name="標準_設計書明細" xfId="63"/>
    <cellStyle name="標準_中央公園堀川浄化設備点検　代価表" xfId="64"/>
    <cellStyle name="標準_中央公園堀川浄化設備点検業務　明細表" xfId="65"/>
    <cellStyle name="Followed Hyperlink" xfId="66"/>
    <cellStyle name="未定義" xfId="67"/>
    <cellStyle name="良い" xfId="68"/>
  </cellStyles>
  <dxfs count="6">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ransitionEvaluation="1"/>
  <dimension ref="A1:AO904"/>
  <sheetViews>
    <sheetView view="pageBreakPreview" zoomScale="60" zoomScaleNormal="75" zoomScalePageLayoutView="0" workbookViewId="0" topLeftCell="B7">
      <selection activeCell="T42" sqref="T42"/>
    </sheetView>
  </sheetViews>
  <sheetFormatPr defaultColWidth="10.66015625" defaultRowHeight="18"/>
  <cols>
    <col min="1" max="1" width="10.16015625" style="1" customWidth="1"/>
    <col min="2" max="2" width="0.99609375" style="1" customWidth="1"/>
    <col min="3" max="3" width="16.66015625" style="1" customWidth="1"/>
    <col min="4" max="4" width="4.91015625" style="6" customWidth="1"/>
    <col min="5" max="5" width="4.33203125" style="5" customWidth="1"/>
    <col min="6" max="6" width="13.83203125" style="1" customWidth="1"/>
    <col min="7" max="7" width="10.33203125" style="1" customWidth="1"/>
    <col min="8" max="8" width="2.66015625" style="1" customWidth="1"/>
    <col min="9" max="9" width="2.08203125" style="1" customWidth="1"/>
    <col min="10" max="11" width="3.41015625" style="1" customWidth="1"/>
    <col min="12" max="12" width="12.08203125" style="1" customWidth="1"/>
    <col min="13" max="13" width="8.58203125" style="1" customWidth="1"/>
    <col min="14" max="14" width="4.5" style="1" customWidth="1"/>
    <col min="15" max="15" width="11.83203125" style="1" customWidth="1"/>
    <col min="16" max="16" width="2.41015625" style="1" customWidth="1"/>
    <col min="17" max="17" width="6.83203125" style="5" customWidth="1"/>
    <col min="18" max="18" width="2.66015625" style="1" customWidth="1"/>
    <col min="19" max="19" width="1.58203125" style="1" customWidth="1"/>
    <col min="20" max="20" width="9.16015625" style="1" customWidth="1"/>
    <col min="21" max="21" width="11.16015625" style="1" customWidth="1"/>
    <col min="22" max="22" width="7.08203125" style="1" customWidth="1"/>
    <col min="23" max="23" width="4.83203125" style="1" customWidth="1"/>
    <col min="24" max="24" width="7.16015625" style="1" customWidth="1"/>
    <col min="25" max="25" width="5.66015625" style="1" customWidth="1"/>
    <col min="26" max="26" width="12.66015625" style="1" customWidth="1"/>
    <col min="27" max="31" width="10.66015625" style="1" customWidth="1"/>
    <col min="32" max="32" width="9.66015625" style="1" customWidth="1"/>
    <col min="33" max="33" width="7.66015625" style="1" customWidth="1"/>
    <col min="34" max="34" width="9.66015625" style="1" customWidth="1"/>
    <col min="35" max="35" width="11.66015625" style="1" customWidth="1"/>
    <col min="36" max="36" width="9.66015625" style="1" customWidth="1"/>
    <col min="37" max="37" width="7.66015625" style="1" customWidth="1"/>
    <col min="38" max="38" width="14.66015625" style="1" customWidth="1"/>
    <col min="39" max="41" width="10.66015625" style="1" customWidth="1"/>
    <col min="42" max="42" width="20.66015625" style="0" customWidth="1"/>
    <col min="43" max="43" width="15.66015625" style="0" customWidth="1"/>
    <col min="44" max="44" width="6.66015625" style="0" customWidth="1"/>
    <col min="45" max="46" width="12.66015625" style="0" customWidth="1"/>
    <col min="47" max="47" width="15.66015625" style="0" customWidth="1"/>
    <col min="48" max="48" width="18.66015625" style="0" customWidth="1"/>
    <col min="49" max="49" width="6.66015625" style="0" customWidth="1"/>
    <col min="50" max="50" width="2.66015625" style="0" customWidth="1"/>
  </cols>
  <sheetData>
    <row r="1" spans="2:10" ht="18" thickBot="1">
      <c r="B1" s="2"/>
      <c r="C1" s="2"/>
      <c r="D1" s="3"/>
      <c r="E1" s="4"/>
      <c r="F1" s="2"/>
      <c r="G1" s="2"/>
      <c r="H1" s="2"/>
      <c r="I1" s="2"/>
      <c r="J1" s="2"/>
    </row>
    <row r="2" spans="1:10" ht="18" thickBot="1">
      <c r="A2" s="246" t="s">
        <v>0</v>
      </c>
      <c r="B2" s="250"/>
      <c r="C2" s="251" t="s">
        <v>138</v>
      </c>
      <c r="D2" s="245" t="s">
        <v>170</v>
      </c>
      <c r="E2" s="246"/>
      <c r="F2" s="246"/>
      <c r="G2" s="246"/>
      <c r="H2" s="246"/>
      <c r="I2" s="246"/>
      <c r="J2" s="2"/>
    </row>
    <row r="3" spans="1:10" ht="18" thickBot="1">
      <c r="A3" s="246" t="s">
        <v>1</v>
      </c>
      <c r="B3" s="250"/>
      <c r="C3" s="251" t="s">
        <v>86</v>
      </c>
      <c r="D3" s="247"/>
      <c r="E3" s="248"/>
      <c r="F3" s="249" t="s">
        <v>164</v>
      </c>
      <c r="G3" s="246"/>
      <c r="H3" s="246"/>
      <c r="I3" s="246"/>
      <c r="J3" s="2"/>
    </row>
    <row r="4" spans="1:10" ht="17.25">
      <c r="A4" s="246"/>
      <c r="B4" s="250"/>
      <c r="C4" s="250"/>
      <c r="D4" s="252"/>
      <c r="E4" s="253"/>
      <c r="F4" s="250"/>
      <c r="G4" s="2"/>
      <c r="H4" s="2"/>
      <c r="I4" s="2"/>
      <c r="J4" s="2"/>
    </row>
    <row r="5" spans="1:7" ht="18" thickBot="1">
      <c r="A5" s="246"/>
      <c r="B5" s="246"/>
      <c r="C5" s="254" t="s">
        <v>2</v>
      </c>
      <c r="D5" s="255" t="s">
        <v>3</v>
      </c>
      <c r="E5" s="255" t="s">
        <v>4</v>
      </c>
      <c r="F5" s="254" t="s">
        <v>5</v>
      </c>
      <c r="G5" s="7" t="s">
        <v>6</v>
      </c>
    </row>
    <row r="6" spans="1:7" ht="18.75" customHeight="1" thickBot="1">
      <c r="A6" s="256" t="s">
        <v>7</v>
      </c>
      <c r="B6" s="246"/>
      <c r="C6" s="257" t="s">
        <v>140</v>
      </c>
      <c r="D6" s="258" t="s">
        <v>160</v>
      </c>
      <c r="E6" s="259">
        <v>1</v>
      </c>
      <c r="F6" s="257">
        <f>'明細'!J32</f>
        <v>0</v>
      </c>
      <c r="G6" s="153">
        <f>IF(+C6="","",TRUNC(+E6*F6))</f>
        <v>0</v>
      </c>
    </row>
    <row r="7" spans="1:21" ht="18" thickBot="1">
      <c r="A7" s="246"/>
      <c r="B7" s="246"/>
      <c r="C7" s="246"/>
      <c r="D7" s="247"/>
      <c r="E7" s="248"/>
      <c r="F7" s="246"/>
      <c r="L7" s="1" t="s">
        <v>9</v>
      </c>
      <c r="M7" s="1" t="str">
        <f>C2</f>
        <v>中央公園堀川浄化設備その他点検業務</v>
      </c>
      <c r="U7" s="1" t="s">
        <v>10</v>
      </c>
    </row>
    <row r="8" spans="1:24" ht="19.5" customHeight="1" thickBot="1">
      <c r="A8" s="256" t="s">
        <v>11</v>
      </c>
      <c r="B8" s="246"/>
      <c r="C8" s="257" t="s">
        <v>150</v>
      </c>
      <c r="D8" s="258" t="s">
        <v>160</v>
      </c>
      <c r="E8" s="259">
        <v>1</v>
      </c>
      <c r="F8" s="257">
        <f>'明細'!J61</f>
        <v>0</v>
      </c>
      <c r="G8" s="153">
        <f>IF(+C8="","",TRUNC(+E8*F8))</f>
        <v>0</v>
      </c>
      <c r="L8" s="9"/>
      <c r="M8" s="9"/>
      <c r="N8" s="9"/>
      <c r="O8" s="9"/>
      <c r="P8" s="9"/>
      <c r="Q8" s="10"/>
      <c r="T8" s="11"/>
      <c r="U8" s="12" t="s">
        <v>12</v>
      </c>
      <c r="V8" s="12"/>
      <c r="W8" s="12"/>
      <c r="X8" s="13" t="s">
        <v>13</v>
      </c>
    </row>
    <row r="9" spans="1:24" ht="18" thickBot="1">
      <c r="A9" s="246"/>
      <c r="B9" s="246"/>
      <c r="C9" s="246"/>
      <c r="D9" s="247"/>
      <c r="E9" s="248"/>
      <c r="F9" s="246"/>
      <c r="L9" s="11" t="s">
        <v>14</v>
      </c>
      <c r="M9" s="14" t="s">
        <v>15</v>
      </c>
      <c r="N9" s="278" t="s">
        <v>16</v>
      </c>
      <c r="O9" s="14" t="s">
        <v>17</v>
      </c>
      <c r="P9" s="15"/>
      <c r="Q9" s="16" t="s">
        <v>18</v>
      </c>
      <c r="R9" s="17"/>
      <c r="S9" s="18"/>
      <c r="T9" s="19"/>
      <c r="X9" s="20"/>
    </row>
    <row r="10" spans="1:36" ht="20.25" thickBot="1" thickTop="1">
      <c r="A10" s="256" t="s">
        <v>19</v>
      </c>
      <c r="B10" s="246"/>
      <c r="C10" s="257"/>
      <c r="D10" s="258"/>
      <c r="E10" s="259"/>
      <c r="F10" s="257"/>
      <c r="G10" s="1">
        <f>IF(+C10="","",TRUNC(+E10*F10))</f>
      </c>
      <c r="J10" s="1">
        <v>1</v>
      </c>
      <c r="L10" s="264" t="str">
        <f>IF(C6="","",+C6)</f>
        <v>堀川浄化設備点検</v>
      </c>
      <c r="M10" s="266" t="str">
        <f>IF(D6="","",+D6)</f>
        <v>年</v>
      </c>
      <c r="N10" s="279">
        <f>IF(E6="","",+E6)</f>
        <v>1</v>
      </c>
      <c r="O10" s="272">
        <f>IF(G6="","",+G6)</f>
      </c>
      <c r="P10" s="23"/>
      <c r="Q10" s="22"/>
      <c r="R10" s="24"/>
      <c r="S10" s="18"/>
      <c r="T10" s="25">
        <v>3000</v>
      </c>
      <c r="U10" s="26" t="s">
        <v>20</v>
      </c>
      <c r="V10" s="26"/>
      <c r="W10" s="26"/>
      <c r="X10" s="27">
        <v>0.23</v>
      </c>
      <c r="Y10" s="28"/>
      <c r="AJ10" s="1" t="s">
        <v>21</v>
      </c>
    </row>
    <row r="11" spans="1:25" ht="19.5" thickBot="1">
      <c r="A11" s="246"/>
      <c r="B11" s="246"/>
      <c r="C11" s="246"/>
      <c r="D11" s="247"/>
      <c r="E11" s="248"/>
      <c r="F11" s="246"/>
      <c r="J11" s="1">
        <v>2</v>
      </c>
      <c r="L11" s="264" t="str">
        <f>IF(C8="","",+C8)</f>
        <v>噴水池設備点検</v>
      </c>
      <c r="M11" s="266" t="str">
        <f>IF(D8="","",+D8)</f>
        <v>年</v>
      </c>
      <c r="N11" s="279">
        <f>IF(E8="","",+E8)</f>
        <v>1</v>
      </c>
      <c r="O11" s="272">
        <f>IF(G8="","",+G8)</f>
      </c>
      <c r="P11" s="23"/>
      <c r="Q11" s="22"/>
      <c r="R11" s="24"/>
      <c r="S11" s="18"/>
      <c r="T11" s="19"/>
      <c r="X11" s="29"/>
      <c r="Y11" s="30"/>
    </row>
    <row r="12" spans="1:25" ht="19.5" thickBot="1">
      <c r="A12" s="256" t="s">
        <v>22</v>
      </c>
      <c r="B12" s="246"/>
      <c r="C12" s="257"/>
      <c r="D12" s="258"/>
      <c r="E12" s="259"/>
      <c r="F12" s="257"/>
      <c r="G12" s="1">
        <f>IF(+C12="","",TRUNC(+E12*F12))</f>
      </c>
      <c r="J12" s="1">
        <v>3</v>
      </c>
      <c r="L12" s="264">
        <f>IF(C10="","",+C10)</f>
      </c>
      <c r="M12" s="266">
        <f>IF(D10="","",+D10)</f>
      </c>
      <c r="N12" s="22">
        <f>IF(E10="","",+E10)</f>
      </c>
      <c r="O12" s="272">
        <f>IF(G10="","",+G10)</f>
      </c>
      <c r="P12" s="23"/>
      <c r="Q12" s="22"/>
      <c r="R12" s="24"/>
      <c r="S12" s="18"/>
      <c r="T12" s="25">
        <v>3000</v>
      </c>
      <c r="U12" s="26" t="s">
        <v>23</v>
      </c>
      <c r="V12" s="26">
        <v>4204</v>
      </c>
      <c r="W12" s="26" t="s">
        <v>20</v>
      </c>
      <c r="X12" s="27">
        <v>0.23</v>
      </c>
      <c r="Y12" s="5">
        <f>IF($U$26&gt;V12*1000,Y14,X12)</f>
        <v>0.23</v>
      </c>
    </row>
    <row r="13" spans="1:25" ht="19.5" thickBot="1">
      <c r="A13" s="246"/>
      <c r="B13" s="246"/>
      <c r="C13" s="246"/>
      <c r="D13" s="247"/>
      <c r="E13" s="248"/>
      <c r="F13" s="246"/>
      <c r="J13" s="1">
        <v>4</v>
      </c>
      <c r="L13" s="264">
        <f>IF(C12="","",+C12)</f>
      </c>
      <c r="M13" s="266">
        <f>IF(D12="","",+D12)</f>
      </c>
      <c r="N13" s="22">
        <f>IF(E12="","",+E12)</f>
      </c>
      <c r="O13" s="272">
        <f>IF(G12="","",+G12)</f>
      </c>
      <c r="P13" s="23"/>
      <c r="Q13" s="22"/>
      <c r="R13" s="24"/>
      <c r="S13" s="18"/>
      <c r="T13" s="19"/>
      <c r="X13" s="29"/>
      <c r="Y13" s="5"/>
    </row>
    <row r="14" spans="1:25" ht="19.5" thickBot="1">
      <c r="A14" s="256" t="s">
        <v>24</v>
      </c>
      <c r="B14" s="246"/>
      <c r="C14" s="257"/>
      <c r="D14" s="258"/>
      <c r="E14" s="259"/>
      <c r="F14" s="257"/>
      <c r="G14" s="1">
        <f>IF(+C14="","",TRUNC(+E14*F14))</f>
      </c>
      <c r="J14" s="1">
        <v>5</v>
      </c>
      <c r="L14" s="264">
        <f>IF(C14="","",+C14)</f>
      </c>
      <c r="M14" s="266">
        <f>IF(D14="","",+D14)</f>
      </c>
      <c r="N14" s="22">
        <f>IF(E14="","",+E14)</f>
      </c>
      <c r="O14" s="272">
        <f>IF(G14="","",+G14)</f>
      </c>
      <c r="P14" s="23"/>
      <c r="Q14" s="22"/>
      <c r="R14" s="24"/>
      <c r="S14" s="18"/>
      <c r="T14" s="25">
        <v>4204</v>
      </c>
      <c r="U14" s="26" t="s">
        <v>25</v>
      </c>
      <c r="V14" s="26">
        <v>6341</v>
      </c>
      <c r="W14" s="26" t="s">
        <v>25</v>
      </c>
      <c r="X14" s="27">
        <v>0.24</v>
      </c>
      <c r="Y14" s="5">
        <f>IF($U$26&gt;V14*1000,Y16,X14)</f>
        <v>0.24</v>
      </c>
    </row>
    <row r="15" spans="1:25" ht="19.5" thickBot="1">
      <c r="A15" s="246"/>
      <c r="B15" s="246"/>
      <c r="C15" s="246"/>
      <c r="D15" s="247"/>
      <c r="E15" s="248"/>
      <c r="F15" s="246"/>
      <c r="J15" s="1">
        <v>6</v>
      </c>
      <c r="L15" s="264">
        <f>IF(C16="","",+C16)</f>
      </c>
      <c r="M15" s="266">
        <f>IF(D16="","",+D16)</f>
      </c>
      <c r="N15" s="22">
        <f>IF(E16="","",+E16)</f>
      </c>
      <c r="O15" s="272">
        <f>IF(G16="","",+G16)</f>
      </c>
      <c r="P15" s="23"/>
      <c r="Q15" s="22"/>
      <c r="R15" s="24"/>
      <c r="S15" s="18"/>
      <c r="T15" s="19"/>
      <c r="X15" s="29"/>
      <c r="Y15" s="5"/>
    </row>
    <row r="16" spans="1:25" ht="19.5" thickBot="1">
      <c r="A16" s="256" t="s">
        <v>26</v>
      </c>
      <c r="B16" s="246"/>
      <c r="C16" s="257"/>
      <c r="D16" s="258"/>
      <c r="E16" s="259"/>
      <c r="F16" s="257"/>
      <c r="G16" s="1">
        <f>IF(+C16="","",TRUNC(+E16*F16))</f>
      </c>
      <c r="J16" s="1">
        <v>7</v>
      </c>
      <c r="L16" s="264">
        <f>IF(C18="","",+C18)</f>
      </c>
      <c r="M16" s="266">
        <f>IF(D18="","",+D18)</f>
      </c>
      <c r="N16" s="22">
        <f>IF(E18="","",+E18)</f>
      </c>
      <c r="O16" s="272">
        <f>IF(G18="","",+G18)</f>
      </c>
      <c r="P16" s="23"/>
      <c r="Q16" s="22"/>
      <c r="R16" s="24"/>
      <c r="S16" s="18"/>
      <c r="T16" s="25">
        <v>6341</v>
      </c>
      <c r="U16" s="26" t="s">
        <v>25</v>
      </c>
      <c r="V16" s="26">
        <v>9408</v>
      </c>
      <c r="W16" s="26" t="s">
        <v>25</v>
      </c>
      <c r="X16" s="27">
        <v>0.25</v>
      </c>
      <c r="Y16" s="5">
        <f>IF($U$26&gt;V16*1000,Y18,X16)</f>
        <v>0.25</v>
      </c>
    </row>
    <row r="17" spans="1:25" ht="19.5" thickBot="1">
      <c r="A17" s="246"/>
      <c r="B17" s="246"/>
      <c r="C17" s="260"/>
      <c r="D17" s="261"/>
      <c r="E17" s="262"/>
      <c r="F17" s="260"/>
      <c r="J17" s="1">
        <v>8</v>
      </c>
      <c r="L17" s="264">
        <f>IF(C20="","",+C20)</f>
      </c>
      <c r="M17" s="266">
        <f>IF(D20="","",+D20)</f>
      </c>
      <c r="N17" s="22">
        <f>IF(E20="","",+E20)</f>
      </c>
      <c r="O17" s="272">
        <f>IF(G20="","",+G20)</f>
      </c>
      <c r="P17" s="23"/>
      <c r="Q17" s="22"/>
      <c r="R17" s="24"/>
      <c r="S17" s="18"/>
      <c r="T17" s="19"/>
      <c r="X17" s="31"/>
      <c r="Y17" s="5"/>
    </row>
    <row r="18" spans="1:25" ht="19.5" thickBot="1">
      <c r="A18" s="256" t="s">
        <v>27</v>
      </c>
      <c r="B18" s="246"/>
      <c r="C18" s="257"/>
      <c r="D18" s="258"/>
      <c r="E18" s="259"/>
      <c r="F18" s="257"/>
      <c r="G18" s="1">
        <f>IF(+C18="","",TRUNC(+E18*F18))</f>
      </c>
      <c r="J18" s="1">
        <v>9</v>
      </c>
      <c r="L18" s="264">
        <f>IF(C22="","",+C22)</f>
      </c>
      <c r="M18" s="266">
        <f>IF(D22="","",+D22)</f>
      </c>
      <c r="N18" s="22">
        <f>IF(E22="","",+E22)</f>
      </c>
      <c r="O18" s="272">
        <f>IF(G22="","",+G22)</f>
      </c>
      <c r="P18" s="23"/>
      <c r="Q18" s="22"/>
      <c r="R18" s="24"/>
      <c r="S18" s="18"/>
      <c r="T18" s="25">
        <v>9408</v>
      </c>
      <c r="U18" s="26" t="s">
        <v>25</v>
      </c>
      <c r="V18" s="26">
        <v>14007</v>
      </c>
      <c r="W18" s="26" t="s">
        <v>25</v>
      </c>
      <c r="X18" s="27">
        <v>0.26</v>
      </c>
      <c r="Y18" s="5">
        <f>IF($U$26&gt;V18*1000,Y20,X18)</f>
        <v>0.26</v>
      </c>
    </row>
    <row r="19" spans="1:25" ht="19.5" thickBot="1">
      <c r="A19" s="246"/>
      <c r="B19" s="246"/>
      <c r="C19" s="260"/>
      <c r="D19" s="261"/>
      <c r="E19" s="262"/>
      <c r="F19" s="260"/>
      <c r="L19" s="264"/>
      <c r="M19" s="267"/>
      <c r="N19" s="23"/>
      <c r="O19" s="272"/>
      <c r="P19" s="23"/>
      <c r="Q19" s="22"/>
      <c r="R19" s="24"/>
      <c r="S19" s="18"/>
      <c r="T19" s="19"/>
      <c r="X19" s="29"/>
      <c r="Y19" s="30"/>
    </row>
    <row r="20" spans="1:25" ht="19.5" thickBot="1">
      <c r="A20" s="256" t="s">
        <v>28</v>
      </c>
      <c r="B20" s="246"/>
      <c r="C20" s="257"/>
      <c r="D20" s="258"/>
      <c r="E20" s="259"/>
      <c r="F20" s="257"/>
      <c r="G20" s="1">
        <f>IF(+C20="","",TRUNC(+E20*F20))</f>
      </c>
      <c r="L20" s="264"/>
      <c r="M20" s="267"/>
      <c r="N20" s="23"/>
      <c r="O20" s="272"/>
      <c r="P20" s="23"/>
      <c r="Q20" s="22"/>
      <c r="R20" s="24"/>
      <c r="S20" s="18"/>
      <c r="T20" s="25">
        <v>14007</v>
      </c>
      <c r="U20" s="26" t="s">
        <v>25</v>
      </c>
      <c r="V20" s="26">
        <v>20760</v>
      </c>
      <c r="W20" s="26" t="s">
        <v>25</v>
      </c>
      <c r="X20" s="27">
        <v>0.27</v>
      </c>
      <c r="Y20" s="5">
        <f>IF($U$26&gt;V20*1000,Y22,X20)</f>
        <v>0.27</v>
      </c>
    </row>
    <row r="21" spans="1:25" ht="19.5" thickBot="1">
      <c r="A21" s="246"/>
      <c r="B21" s="246"/>
      <c r="C21" s="260"/>
      <c r="D21" s="261"/>
      <c r="E21" s="262"/>
      <c r="F21" s="260"/>
      <c r="L21" s="264"/>
      <c r="M21" s="267"/>
      <c r="N21" s="23"/>
      <c r="O21" s="272"/>
      <c r="P21" s="23"/>
      <c r="Q21" s="22"/>
      <c r="R21" s="24"/>
      <c r="S21" s="18"/>
      <c r="T21" s="19"/>
      <c r="X21" s="31"/>
      <c r="Y21" s="5"/>
    </row>
    <row r="22" spans="1:25" ht="19.5" thickBot="1">
      <c r="A22" s="256" t="s">
        <v>29</v>
      </c>
      <c r="B22" s="246"/>
      <c r="C22" s="257"/>
      <c r="D22" s="258"/>
      <c r="E22" s="259"/>
      <c r="F22" s="257"/>
      <c r="G22" s="1">
        <f>IF(+C22="","",TRUNC(+E22*F22))</f>
      </c>
      <c r="L22" s="264"/>
      <c r="M22" s="267"/>
      <c r="N22" s="23"/>
      <c r="O22" s="272"/>
      <c r="P22" s="23"/>
      <c r="Q22" s="22"/>
      <c r="R22" s="24"/>
      <c r="S22" s="18"/>
      <c r="T22" s="25">
        <v>20760</v>
      </c>
      <c r="U22" s="26" t="s">
        <v>25</v>
      </c>
      <c r="V22" s="26">
        <v>30005</v>
      </c>
      <c r="W22" s="26" t="s">
        <v>25</v>
      </c>
      <c r="X22" s="27">
        <v>0.28</v>
      </c>
      <c r="Y22" s="5">
        <f>IF($U$26&gt;V22*1000,X22,X22)</f>
        <v>0.28</v>
      </c>
    </row>
    <row r="23" spans="1:24" ht="18" thickBot="1">
      <c r="A23" s="246"/>
      <c r="B23" s="246"/>
      <c r="C23" s="246"/>
      <c r="D23" s="247"/>
      <c r="E23" s="248"/>
      <c r="F23" s="246"/>
      <c r="L23" s="264" t="s">
        <v>30</v>
      </c>
      <c r="M23" s="268">
        <v>1</v>
      </c>
      <c r="N23" s="32"/>
      <c r="O23" s="272">
        <f>SUM(O10:O18)</f>
        <v>0</v>
      </c>
      <c r="P23" s="23"/>
      <c r="Q23" s="22"/>
      <c r="R23" s="24"/>
      <c r="S23" s="18" t="s">
        <v>31</v>
      </c>
      <c r="T23" s="19"/>
      <c r="X23" s="20"/>
    </row>
    <row r="24" spans="1:25" ht="18.75" customHeight="1" thickBot="1">
      <c r="A24" s="256" t="s">
        <v>32</v>
      </c>
      <c r="B24" s="246"/>
      <c r="C24" s="263"/>
      <c r="D24" s="258"/>
      <c r="E24" s="259"/>
      <c r="F24" s="257"/>
      <c r="G24" s="1">
        <f>IF(+C24="","",TRUNC(+E24*F24))</f>
      </c>
      <c r="L24" s="264"/>
      <c r="M24" s="269"/>
      <c r="N24" s="23"/>
      <c r="O24" s="272"/>
      <c r="P24" s="23"/>
      <c r="Q24" s="22"/>
      <c r="R24" s="24"/>
      <c r="S24" s="18"/>
      <c r="T24" s="33"/>
      <c r="U24" s="9"/>
      <c r="V24" s="9"/>
      <c r="W24" s="9"/>
      <c r="X24" s="34"/>
      <c r="Y24" s="5"/>
    </row>
    <row r="25" spans="1:25" ht="18" thickBot="1">
      <c r="A25" s="246"/>
      <c r="B25" s="246"/>
      <c r="C25" s="254" t="s">
        <v>2</v>
      </c>
      <c r="D25" s="255" t="s">
        <v>3</v>
      </c>
      <c r="E25" s="255" t="s">
        <v>4</v>
      </c>
      <c r="F25" s="254" t="s">
        <v>5</v>
      </c>
      <c r="G25" s="7" t="s">
        <v>6</v>
      </c>
      <c r="L25" s="264"/>
      <c r="M25" s="266" t="s">
        <v>168</v>
      </c>
      <c r="N25" s="23"/>
      <c r="O25" s="272"/>
      <c r="P25" s="23"/>
      <c r="Q25" s="244">
        <v>1.2</v>
      </c>
      <c r="R25" s="243" t="s">
        <v>169</v>
      </c>
      <c r="S25" s="18"/>
      <c r="U25" s="1" t="s">
        <v>34</v>
      </c>
      <c r="X25" s="1" t="s">
        <v>13</v>
      </c>
      <c r="Y25" s="35"/>
    </row>
    <row r="26" spans="12:25" ht="18" thickBot="1">
      <c r="L26" s="264"/>
      <c r="M26" s="270" t="s">
        <v>35</v>
      </c>
      <c r="N26" s="23"/>
      <c r="O26" s="272"/>
      <c r="P26" s="23"/>
      <c r="Q26" s="190">
        <f>IF(O23&lt;=6000000,10.8,IF(O23&lt;1000000000,ROUND(48*O23^-0.0956,2),6.62))</f>
        <v>10.8</v>
      </c>
      <c r="R26" s="24" t="s">
        <v>33</v>
      </c>
      <c r="S26" s="18" t="s">
        <v>21</v>
      </c>
      <c r="U26" s="36">
        <f>O23</f>
        <v>0</v>
      </c>
      <c r="X26" s="8">
        <f>Y12</f>
        <v>0.23</v>
      </c>
      <c r="Y26" s="5"/>
    </row>
    <row r="27" spans="3:23" ht="17.25">
      <c r="C27" s="37"/>
      <c r="L27" s="264" t="s">
        <v>36</v>
      </c>
      <c r="M27" s="269"/>
      <c r="N27" s="23"/>
      <c r="O27" s="272">
        <f>TRUNC($O$23*Q27/100)</f>
        <v>0</v>
      </c>
      <c r="P27" s="23"/>
      <c r="Q27" s="38">
        <f>ROUND((+Q25*Q26)*X26,2)</f>
        <v>2.98</v>
      </c>
      <c r="R27" s="24" t="s">
        <v>33</v>
      </c>
      <c r="S27" s="18"/>
      <c r="W27" s="5"/>
    </row>
    <row r="28" spans="12:19" ht="17.25">
      <c r="L28" s="264" t="s">
        <v>37</v>
      </c>
      <c r="M28" s="269" t="s">
        <v>38</v>
      </c>
      <c r="N28" s="21" t="s">
        <v>39</v>
      </c>
      <c r="O28" s="272">
        <v>0</v>
      </c>
      <c r="P28" s="23"/>
      <c r="Q28" s="23"/>
      <c r="R28" s="24"/>
      <c r="S28" s="18"/>
    </row>
    <row r="29" spans="12:23" ht="17.25">
      <c r="L29" s="264"/>
      <c r="M29" s="269" t="s">
        <v>40</v>
      </c>
      <c r="N29" s="21" t="s">
        <v>39</v>
      </c>
      <c r="O29" s="272">
        <v>0</v>
      </c>
      <c r="P29" s="23"/>
      <c r="Q29" s="23"/>
      <c r="R29" s="24"/>
      <c r="S29" s="18"/>
      <c r="W29" s="5"/>
    </row>
    <row r="30" spans="12:19" ht="17.25">
      <c r="L30" s="264"/>
      <c r="M30" s="269" t="s">
        <v>41</v>
      </c>
      <c r="N30" s="21" t="s">
        <v>39</v>
      </c>
      <c r="O30" s="272">
        <f>HZ25</f>
        <v>0</v>
      </c>
      <c r="P30" s="23">
        <f>ID25</f>
        <v>0</v>
      </c>
      <c r="Q30" s="23"/>
      <c r="R30" s="24"/>
      <c r="S30" s="18"/>
    </row>
    <row r="31" spans="12:23" ht="17.25">
      <c r="L31" s="264"/>
      <c r="M31" s="269" t="s">
        <v>31</v>
      </c>
      <c r="N31" s="21" t="s">
        <v>39</v>
      </c>
      <c r="O31" s="272">
        <f>HZ26</f>
        <v>0</v>
      </c>
      <c r="P31" s="23">
        <f>ID26</f>
        <v>0</v>
      </c>
      <c r="Q31" s="23"/>
      <c r="R31" s="24"/>
      <c r="S31" s="18"/>
      <c r="W31" s="5"/>
    </row>
    <row r="32" spans="12:19" ht="17.25">
      <c r="L32" s="264" t="s">
        <v>42</v>
      </c>
      <c r="M32" s="269" t="s">
        <v>31</v>
      </c>
      <c r="N32" s="23"/>
      <c r="O32" s="272">
        <f>SUM(O26:O31)</f>
        <v>0</v>
      </c>
      <c r="P32" s="23"/>
      <c r="Q32" s="23"/>
      <c r="R32" s="24"/>
      <c r="S32" s="18"/>
    </row>
    <row r="33" spans="12:23" ht="17.25">
      <c r="L33" s="264" t="s">
        <v>43</v>
      </c>
      <c r="M33" s="269"/>
      <c r="N33" s="23">
        <f>IB27</f>
        <v>0</v>
      </c>
      <c r="O33" s="272">
        <v>0</v>
      </c>
      <c r="P33" s="23">
        <f>ID27</f>
        <v>0</v>
      </c>
      <c r="Q33" s="23"/>
      <c r="R33" s="24"/>
      <c r="S33" s="18"/>
      <c r="W33" s="5"/>
    </row>
    <row r="34" spans="12:19" ht="17.25">
      <c r="L34" s="264" t="s">
        <v>44</v>
      </c>
      <c r="M34" s="269"/>
      <c r="N34" s="23"/>
      <c r="O34" s="272">
        <f>O23+O32+O33</f>
        <v>0</v>
      </c>
      <c r="P34" s="23"/>
      <c r="Q34" s="23"/>
      <c r="R34" s="24"/>
      <c r="S34" s="18"/>
    </row>
    <row r="35" spans="12:23" ht="17.25">
      <c r="L35" s="264"/>
      <c r="M35" s="271" t="s">
        <v>168</v>
      </c>
      <c r="N35" s="23"/>
      <c r="O35" s="272"/>
      <c r="P35" s="23"/>
      <c r="Q35" s="244">
        <v>1.1</v>
      </c>
      <c r="R35" s="243" t="s">
        <v>169</v>
      </c>
      <c r="S35" s="18"/>
      <c r="W35" s="5"/>
    </row>
    <row r="36" spans="12:20" ht="18" thickBot="1">
      <c r="L36" s="264"/>
      <c r="M36" s="270" t="s">
        <v>35</v>
      </c>
      <c r="N36" s="23" t="s">
        <v>21</v>
      </c>
      <c r="O36" s="272"/>
      <c r="P36" s="23"/>
      <c r="Q36" s="221">
        <f>ROUND(IF(O34&lt;=7000000,42.43,IF(O34&lt;1000000000,ROUND(385.5*O34^-0.14,2),21.18)),2)</f>
        <v>42.43</v>
      </c>
      <c r="R36" s="24" t="s">
        <v>33</v>
      </c>
      <c r="S36" s="18"/>
      <c r="T36" s="220" t="s">
        <v>137</v>
      </c>
    </row>
    <row r="37" spans="12:23" ht="18.75" thickBot="1" thickTop="1">
      <c r="L37" s="264" t="s">
        <v>45</v>
      </c>
      <c r="M37" s="269"/>
      <c r="N37" s="23"/>
      <c r="O37" s="272">
        <f>TRUNC(O34*Q37/100)</f>
        <v>0</v>
      </c>
      <c r="P37" s="23"/>
      <c r="Q37" s="222">
        <f>ROUND(Q35*Q36,2)</f>
        <v>46.67</v>
      </c>
      <c r="R37" s="24" t="s">
        <v>33</v>
      </c>
      <c r="S37" s="18"/>
      <c r="T37" s="235">
        <f>IF(T44&lt;1000000,0,0.04)</f>
        <v>0</v>
      </c>
      <c r="W37" s="5"/>
    </row>
    <row r="38" spans="12:20" ht="18" thickTop="1">
      <c r="L38" s="264" t="s">
        <v>46</v>
      </c>
      <c r="M38" s="269"/>
      <c r="N38" s="23"/>
      <c r="O38" s="272">
        <f>O34+O37</f>
        <v>0</v>
      </c>
      <c r="P38" s="23"/>
      <c r="Q38" s="221">
        <f>IF(O38&lt;=5000000,22.72,IF(O38&lt;3000000000,ROUND(-5.48972*LOG10(O38)+59.4977,2),7.47))</f>
        <v>22.72</v>
      </c>
      <c r="R38" s="24" t="s">
        <v>33</v>
      </c>
      <c r="S38" s="18"/>
      <c r="T38" s="274">
        <f>+O34+O37</f>
        <v>0</v>
      </c>
    </row>
    <row r="39" spans="12:20" ht="17.25">
      <c r="L39" s="264" t="s">
        <v>47</v>
      </c>
      <c r="M39" s="268"/>
      <c r="N39" s="23"/>
      <c r="O39" s="272">
        <f>TRUNC($O$38*Q39/100)</f>
        <v>0</v>
      </c>
      <c r="P39" s="23"/>
      <c r="Q39" s="221">
        <f>+Q38+T37</f>
        <v>22.72</v>
      </c>
      <c r="R39" s="24" t="s">
        <v>33</v>
      </c>
      <c r="S39" s="18"/>
      <c r="T39" s="275">
        <f>TRUNC($T$38*Q38/100)</f>
        <v>0</v>
      </c>
    </row>
    <row r="40" spans="12:20" ht="17.25">
      <c r="L40" s="264">
        <f>IF(E24="","",+C24)</f>
      </c>
      <c r="M40" s="23">
        <f>E24</f>
        <v>0</v>
      </c>
      <c r="N40" s="23">
        <f>F24</f>
        <v>0</v>
      </c>
      <c r="O40" s="272">
        <f>IF(M40=0,"",TRUNC(+N40*M40))</f>
      </c>
      <c r="P40" s="23"/>
      <c r="Q40" s="23"/>
      <c r="R40" s="24"/>
      <c r="S40" s="18"/>
      <c r="T40" s="276">
        <f>IF(R40=0,"",TRUNC(+S40*R40))</f>
      </c>
    </row>
    <row r="41" spans="12:20" ht="17.25">
      <c r="L41" s="264" t="s">
        <v>48</v>
      </c>
      <c r="M41" s="23"/>
      <c r="N41" s="23"/>
      <c r="O41" s="272">
        <f>O38+O39+O40</f>
        <v>0</v>
      </c>
      <c r="P41" s="23"/>
      <c r="Q41" s="23"/>
      <c r="R41" s="24"/>
      <c r="S41" s="18"/>
      <c r="T41" s="277">
        <f>T38+T39</f>
        <v>0</v>
      </c>
    </row>
    <row r="42" spans="12:20" ht="17.25">
      <c r="L42" s="264" t="s">
        <v>49</v>
      </c>
      <c r="M42" s="23"/>
      <c r="N42" s="23"/>
      <c r="O42" s="272">
        <f>TRUNC(O41/1000)*1000</f>
        <v>0</v>
      </c>
      <c r="P42" s="23">
        <f>IA9</f>
        <v>0</v>
      </c>
      <c r="Q42" s="23"/>
      <c r="R42" s="24" t="s">
        <v>33</v>
      </c>
      <c r="S42" s="18"/>
      <c r="T42" s="277">
        <f>TRUNC(T41/1000)*1000</f>
        <v>0</v>
      </c>
    </row>
    <row r="43" spans="12:20" ht="17.25">
      <c r="L43" s="264" t="s">
        <v>50</v>
      </c>
      <c r="M43" s="23"/>
      <c r="N43" s="23"/>
      <c r="O43" s="272">
        <f>TRUNC(O42*Q43)</f>
        <v>0</v>
      </c>
      <c r="P43" s="23">
        <f>IA10</f>
        <v>0</v>
      </c>
      <c r="Q43" s="234">
        <v>0.1</v>
      </c>
      <c r="R43" s="24" t="s">
        <v>33</v>
      </c>
      <c r="S43" s="18"/>
      <c r="T43" s="277">
        <f>TRUNC(T42*0.08)</f>
        <v>0</v>
      </c>
    </row>
    <row r="44" spans="12:20" ht="18" thickBot="1">
      <c r="L44" s="265" t="s">
        <v>51</v>
      </c>
      <c r="M44" s="39"/>
      <c r="N44" s="39"/>
      <c r="O44" s="273">
        <f>O42+O43</f>
        <v>0</v>
      </c>
      <c r="P44" s="39"/>
      <c r="Q44" s="39"/>
      <c r="R44" s="40"/>
      <c r="S44" s="18"/>
      <c r="T44" s="277">
        <f>T42+T43</f>
        <v>0</v>
      </c>
    </row>
    <row r="45" spans="20:29" ht="17.25">
      <c r="T45" s="246"/>
      <c r="AC45" s="1" t="s">
        <v>21</v>
      </c>
    </row>
    <row r="325" ht="17.25">
      <c r="H325" s="19"/>
    </row>
    <row r="326" ht="17.25">
      <c r="H326" s="19"/>
    </row>
    <row r="328" ht="17.25">
      <c r="H328" s="18"/>
    </row>
    <row r="329" ht="17.25">
      <c r="H329" s="18"/>
    </row>
    <row r="330" ht="17.25">
      <c r="H330" s="18"/>
    </row>
    <row r="331" ht="17.25">
      <c r="H331" s="18"/>
    </row>
    <row r="332" ht="17.25">
      <c r="H332" s="18"/>
    </row>
    <row r="333" ht="17.25">
      <c r="H333" s="18"/>
    </row>
    <row r="334" ht="17.25">
      <c r="H334" s="18"/>
    </row>
    <row r="335" ht="17.25">
      <c r="H335" s="18"/>
    </row>
    <row r="336" ht="17.25">
      <c r="H336" s="18"/>
    </row>
    <row r="337" ht="17.25">
      <c r="H337" s="18"/>
    </row>
    <row r="338" ht="17.25">
      <c r="H338" s="18"/>
    </row>
    <row r="339" ht="17.25">
      <c r="H339" s="18"/>
    </row>
    <row r="340" ht="17.25">
      <c r="H340" s="18"/>
    </row>
    <row r="341" ht="17.25">
      <c r="H341" s="18"/>
    </row>
    <row r="342" ht="17.25">
      <c r="H342" s="18"/>
    </row>
    <row r="343" ht="17.25">
      <c r="H343" s="18"/>
    </row>
    <row r="344" ht="17.25">
      <c r="H344" s="18"/>
    </row>
    <row r="345" ht="17.25">
      <c r="H345" s="18"/>
    </row>
    <row r="346" ht="17.25">
      <c r="H346" s="18"/>
    </row>
    <row r="347" ht="17.25">
      <c r="H347" s="18"/>
    </row>
    <row r="348" ht="17.25">
      <c r="H348" s="18"/>
    </row>
    <row r="349" ht="17.25">
      <c r="H349" s="18"/>
    </row>
    <row r="350" ht="17.25">
      <c r="H350" s="18"/>
    </row>
    <row r="351" ht="17.25">
      <c r="H351" s="18"/>
    </row>
    <row r="352" ht="17.25">
      <c r="H352" s="18"/>
    </row>
    <row r="353" ht="17.25">
      <c r="H353" s="18"/>
    </row>
    <row r="354" ht="17.25">
      <c r="H354" s="18"/>
    </row>
    <row r="355" ht="17.25">
      <c r="H355" s="18"/>
    </row>
    <row r="356" ht="17.25">
      <c r="H356" s="18"/>
    </row>
    <row r="362" ht="17.25">
      <c r="H362" s="18"/>
    </row>
    <row r="363" ht="17.25">
      <c r="H363" s="18"/>
    </row>
    <row r="364" ht="17.25">
      <c r="H364" s="18"/>
    </row>
    <row r="365" ht="17.25">
      <c r="H365" s="18"/>
    </row>
    <row r="366" ht="17.25">
      <c r="H366" s="18"/>
    </row>
    <row r="367" ht="17.25">
      <c r="H367" s="18"/>
    </row>
    <row r="368" ht="17.25">
      <c r="H368" s="18"/>
    </row>
    <row r="369" ht="17.25">
      <c r="H369" s="18"/>
    </row>
    <row r="370" ht="17.25">
      <c r="H370" s="18"/>
    </row>
    <row r="371" ht="17.25">
      <c r="H371" s="18"/>
    </row>
    <row r="372" ht="17.25">
      <c r="H372" s="18"/>
    </row>
    <row r="373" ht="17.25">
      <c r="H373" s="18"/>
    </row>
    <row r="374" ht="17.25">
      <c r="H374" s="18"/>
    </row>
    <row r="375" ht="17.25">
      <c r="H375" s="18"/>
    </row>
    <row r="376" ht="17.25">
      <c r="H376" s="18"/>
    </row>
    <row r="377" ht="17.25">
      <c r="H377" s="18"/>
    </row>
    <row r="378" ht="17.25">
      <c r="H378" s="18"/>
    </row>
    <row r="379" ht="17.25">
      <c r="H379" s="18"/>
    </row>
    <row r="380" ht="17.25">
      <c r="H380" s="18"/>
    </row>
    <row r="381" ht="17.25">
      <c r="H381" s="18"/>
    </row>
    <row r="382" ht="17.25">
      <c r="H382" s="18"/>
    </row>
    <row r="383" ht="17.25">
      <c r="H383" s="18"/>
    </row>
    <row r="384" ht="17.25">
      <c r="H384" s="18"/>
    </row>
    <row r="385" ht="17.25">
      <c r="H385" s="18"/>
    </row>
    <row r="386" ht="17.25">
      <c r="H386" s="18"/>
    </row>
    <row r="387" ht="17.25">
      <c r="H387" s="18"/>
    </row>
    <row r="388" ht="17.25">
      <c r="H388" s="18"/>
    </row>
    <row r="389" ht="17.25">
      <c r="H389" s="18"/>
    </row>
    <row r="390" ht="17.25">
      <c r="H390" s="18"/>
    </row>
    <row r="392" ht="17.25">
      <c r="H392" s="18"/>
    </row>
    <row r="393" ht="17.25">
      <c r="H393" s="18"/>
    </row>
    <row r="394" ht="17.25">
      <c r="H394" s="18"/>
    </row>
    <row r="395" ht="17.25">
      <c r="H395" s="18"/>
    </row>
    <row r="396" ht="17.25">
      <c r="H396" s="18"/>
    </row>
    <row r="397" ht="17.25">
      <c r="H397" s="18"/>
    </row>
    <row r="398" ht="17.25">
      <c r="H398" s="18"/>
    </row>
    <row r="399" ht="17.25">
      <c r="H399" s="18"/>
    </row>
    <row r="400" ht="17.25">
      <c r="H400" s="18"/>
    </row>
    <row r="401" ht="17.25">
      <c r="H401" s="18"/>
    </row>
    <row r="402" ht="17.25">
      <c r="H402" s="18"/>
    </row>
    <row r="403" ht="17.25">
      <c r="H403" s="18"/>
    </row>
    <row r="404" ht="17.25">
      <c r="H404" s="18"/>
    </row>
    <row r="405" ht="17.25">
      <c r="H405" s="18"/>
    </row>
    <row r="406" ht="17.25">
      <c r="H406" s="18"/>
    </row>
    <row r="407" ht="17.25">
      <c r="H407" s="18"/>
    </row>
    <row r="408" ht="17.25">
      <c r="H408" s="18"/>
    </row>
    <row r="409" ht="17.25">
      <c r="H409" s="18"/>
    </row>
    <row r="410" ht="17.25">
      <c r="H410" s="18"/>
    </row>
    <row r="411" ht="17.25">
      <c r="H411" s="18"/>
    </row>
    <row r="412" ht="17.25">
      <c r="H412" s="18"/>
    </row>
    <row r="413" ht="17.25">
      <c r="H413" s="18"/>
    </row>
    <row r="414" ht="17.25">
      <c r="H414" s="18"/>
    </row>
    <row r="415" ht="17.25">
      <c r="H415" s="18"/>
    </row>
    <row r="416" ht="17.25">
      <c r="H416" s="18"/>
    </row>
    <row r="417" ht="17.25">
      <c r="H417" s="18"/>
    </row>
    <row r="418" ht="17.25">
      <c r="H418" s="18"/>
    </row>
    <row r="419" ht="17.25">
      <c r="H419" s="18"/>
    </row>
    <row r="420" ht="17.25">
      <c r="H420" s="18"/>
    </row>
    <row r="426" ht="17.25">
      <c r="H426" s="18"/>
    </row>
    <row r="427" ht="17.25">
      <c r="H427" s="18"/>
    </row>
    <row r="428" ht="17.25">
      <c r="H428" s="18"/>
    </row>
    <row r="429" ht="17.25">
      <c r="H429" s="18"/>
    </row>
    <row r="430" ht="17.25">
      <c r="H430" s="18"/>
    </row>
    <row r="431" ht="17.25">
      <c r="H431" s="18"/>
    </row>
    <row r="432" ht="17.25">
      <c r="H432" s="18"/>
    </row>
    <row r="433" ht="17.25">
      <c r="H433" s="18"/>
    </row>
    <row r="434" ht="17.25">
      <c r="H434" s="18"/>
    </row>
    <row r="435" ht="17.25">
      <c r="H435" s="18"/>
    </row>
    <row r="436" ht="17.25">
      <c r="H436" s="18"/>
    </row>
    <row r="437" ht="17.25">
      <c r="H437" s="18"/>
    </row>
    <row r="438" ht="17.25">
      <c r="H438" s="18"/>
    </row>
    <row r="439" ht="17.25">
      <c r="H439" s="18"/>
    </row>
    <row r="440" ht="17.25">
      <c r="H440" s="18"/>
    </row>
    <row r="441" ht="17.25">
      <c r="H441" s="18"/>
    </row>
    <row r="442" ht="17.25">
      <c r="H442" s="18"/>
    </row>
    <row r="443" ht="17.25">
      <c r="H443" s="18"/>
    </row>
    <row r="444" ht="17.25">
      <c r="H444" s="18"/>
    </row>
    <row r="445" ht="17.25">
      <c r="H445" s="18"/>
    </row>
    <row r="446" ht="17.25">
      <c r="H446" s="18"/>
    </row>
    <row r="447" ht="17.25">
      <c r="H447" s="18"/>
    </row>
    <row r="448" ht="17.25">
      <c r="H448" s="18"/>
    </row>
    <row r="449" ht="17.25">
      <c r="H449" s="18"/>
    </row>
    <row r="450" ht="17.25">
      <c r="H450" s="18"/>
    </row>
    <row r="451" ht="17.25">
      <c r="H451" s="18"/>
    </row>
    <row r="452" ht="17.25">
      <c r="H452" s="18"/>
    </row>
    <row r="453" ht="17.25">
      <c r="H453" s="18"/>
    </row>
    <row r="454" ht="17.25">
      <c r="H454" s="18"/>
    </row>
    <row r="773" ht="17.25">
      <c r="H773" s="19"/>
    </row>
    <row r="774" ht="17.25">
      <c r="H774" s="19"/>
    </row>
    <row r="776" ht="17.25">
      <c r="H776" s="18"/>
    </row>
    <row r="777" ht="17.25">
      <c r="H777" s="18"/>
    </row>
    <row r="778" ht="17.25">
      <c r="H778" s="18"/>
    </row>
    <row r="779" ht="17.25">
      <c r="H779" s="18"/>
    </row>
    <row r="780" ht="17.25">
      <c r="H780" s="18"/>
    </row>
    <row r="781" ht="17.25">
      <c r="H781" s="18"/>
    </row>
    <row r="782" ht="17.25">
      <c r="H782" s="18"/>
    </row>
    <row r="783" ht="17.25">
      <c r="H783" s="18"/>
    </row>
    <row r="784" ht="17.25">
      <c r="H784" s="18"/>
    </row>
    <row r="785" ht="17.25">
      <c r="H785" s="18"/>
    </row>
    <row r="786" ht="17.25">
      <c r="H786" s="18"/>
    </row>
    <row r="787" ht="17.25">
      <c r="H787" s="18"/>
    </row>
    <row r="788" ht="17.25">
      <c r="H788" s="18"/>
    </row>
    <row r="789" ht="17.25">
      <c r="H789" s="18"/>
    </row>
    <row r="790" ht="17.25">
      <c r="H790" s="18"/>
    </row>
    <row r="791" ht="17.25">
      <c r="H791" s="18"/>
    </row>
    <row r="792" ht="17.25">
      <c r="H792" s="18"/>
    </row>
    <row r="793" ht="17.25">
      <c r="H793" s="18"/>
    </row>
    <row r="794" ht="17.25">
      <c r="H794" s="18"/>
    </row>
    <row r="795" ht="17.25">
      <c r="H795" s="18"/>
    </row>
    <row r="796" ht="17.25">
      <c r="H796" s="18"/>
    </row>
    <row r="797" ht="17.25">
      <c r="H797" s="18"/>
    </row>
    <row r="798" ht="17.25">
      <c r="H798" s="18"/>
    </row>
    <row r="799" ht="17.25">
      <c r="H799" s="18"/>
    </row>
    <row r="800" ht="17.25">
      <c r="H800" s="18"/>
    </row>
    <row r="801" ht="17.25">
      <c r="H801" s="18"/>
    </row>
    <row r="802" ht="17.25">
      <c r="H802" s="18"/>
    </row>
    <row r="803" ht="17.25">
      <c r="H803" s="18"/>
    </row>
    <row r="804" ht="17.25">
      <c r="H804" s="18"/>
    </row>
    <row r="810" ht="17.25">
      <c r="H810" s="18"/>
    </row>
    <row r="811" ht="17.25">
      <c r="H811" s="18"/>
    </row>
    <row r="812" ht="17.25">
      <c r="H812" s="18"/>
    </row>
    <row r="813" ht="17.25">
      <c r="H813" s="18"/>
    </row>
    <row r="814" ht="17.25">
      <c r="H814" s="18"/>
    </row>
    <row r="815" ht="17.25">
      <c r="H815" s="18"/>
    </row>
    <row r="816" ht="17.25">
      <c r="H816" s="18"/>
    </row>
    <row r="817" ht="17.25">
      <c r="H817" s="18"/>
    </row>
    <row r="818" ht="17.25">
      <c r="H818" s="18"/>
    </row>
    <row r="819" ht="17.25">
      <c r="H819" s="18"/>
    </row>
    <row r="820" ht="17.25">
      <c r="H820" s="18"/>
    </row>
    <row r="821" ht="17.25">
      <c r="H821" s="18"/>
    </row>
    <row r="822" ht="17.25">
      <c r="H822" s="18"/>
    </row>
    <row r="823" ht="17.25">
      <c r="H823" s="18"/>
    </row>
    <row r="824" ht="17.25">
      <c r="H824" s="18"/>
    </row>
    <row r="825" ht="17.25">
      <c r="H825" s="18"/>
    </row>
    <row r="826" ht="17.25">
      <c r="H826" s="18"/>
    </row>
    <row r="827" ht="17.25">
      <c r="H827" s="18"/>
    </row>
    <row r="828" ht="17.25">
      <c r="H828" s="18"/>
    </row>
    <row r="829" ht="17.25">
      <c r="H829" s="18"/>
    </row>
    <row r="830" ht="17.25">
      <c r="H830" s="18"/>
    </row>
    <row r="831" ht="17.25">
      <c r="H831" s="18"/>
    </row>
    <row r="832" ht="17.25">
      <c r="H832" s="18"/>
    </row>
    <row r="833" ht="17.25">
      <c r="H833" s="18"/>
    </row>
    <row r="834" ht="17.25">
      <c r="H834" s="18"/>
    </row>
    <row r="835" ht="17.25">
      <c r="H835" s="18"/>
    </row>
    <row r="836" ht="17.25">
      <c r="H836" s="18"/>
    </row>
    <row r="837" ht="17.25">
      <c r="H837" s="18"/>
    </row>
    <row r="838" ht="17.25">
      <c r="H838" s="18"/>
    </row>
    <row r="840" ht="17.25">
      <c r="H840" s="18"/>
    </row>
    <row r="841" ht="17.25">
      <c r="H841" s="18"/>
    </row>
    <row r="842" ht="17.25">
      <c r="H842" s="18"/>
    </row>
    <row r="843" ht="17.25">
      <c r="H843" s="18"/>
    </row>
    <row r="844" ht="17.25">
      <c r="H844" s="18"/>
    </row>
    <row r="845" ht="17.25">
      <c r="H845" s="18"/>
    </row>
    <row r="846" ht="17.25">
      <c r="H846" s="18"/>
    </row>
    <row r="847" ht="17.25">
      <c r="H847" s="18"/>
    </row>
    <row r="848" ht="17.25">
      <c r="H848" s="18"/>
    </row>
    <row r="849" ht="17.25">
      <c r="H849" s="18"/>
    </row>
    <row r="850" ht="17.25">
      <c r="H850" s="18"/>
    </row>
    <row r="851" ht="17.25">
      <c r="H851" s="18"/>
    </row>
    <row r="852" ht="17.25">
      <c r="H852" s="18"/>
    </row>
    <row r="853" ht="17.25">
      <c r="H853" s="18"/>
    </row>
    <row r="854" ht="17.25">
      <c r="H854" s="18"/>
    </row>
    <row r="855" ht="17.25">
      <c r="H855" s="18"/>
    </row>
    <row r="856" ht="17.25">
      <c r="H856" s="18"/>
    </row>
    <row r="857" ht="17.25">
      <c r="H857" s="18"/>
    </row>
    <row r="858" ht="17.25">
      <c r="H858" s="18"/>
    </row>
    <row r="859" ht="17.25">
      <c r="H859" s="18"/>
    </row>
    <row r="860" ht="17.25">
      <c r="H860" s="18"/>
    </row>
    <row r="861" ht="17.25">
      <c r="H861" s="18"/>
    </row>
    <row r="862" ht="17.25">
      <c r="H862" s="18"/>
    </row>
    <row r="863" ht="17.25">
      <c r="H863" s="18"/>
    </row>
    <row r="864" ht="17.25">
      <c r="H864" s="18"/>
    </row>
    <row r="865" ht="17.25">
      <c r="H865" s="18"/>
    </row>
    <row r="866" ht="17.25">
      <c r="H866" s="18"/>
    </row>
    <row r="867" ht="17.25">
      <c r="H867" s="18"/>
    </row>
    <row r="868" ht="17.25">
      <c r="H868" s="18"/>
    </row>
    <row r="874" ht="17.25">
      <c r="H874" s="18"/>
    </row>
    <row r="875" ht="17.25">
      <c r="H875" s="18"/>
    </row>
    <row r="876" ht="17.25">
      <c r="H876" s="18"/>
    </row>
    <row r="877" ht="17.25">
      <c r="H877" s="18"/>
    </row>
    <row r="878" ht="17.25">
      <c r="H878" s="18"/>
    </row>
    <row r="879" ht="17.25">
      <c r="H879" s="18"/>
    </row>
    <row r="880" ht="17.25">
      <c r="H880" s="18"/>
    </row>
    <row r="881" ht="17.25">
      <c r="H881" s="18"/>
    </row>
    <row r="882" ht="17.25">
      <c r="H882" s="18"/>
    </row>
    <row r="883" ht="17.25">
      <c r="H883" s="18"/>
    </row>
    <row r="884" ht="17.25">
      <c r="H884" s="18"/>
    </row>
    <row r="885" ht="17.25">
      <c r="H885" s="18"/>
    </row>
    <row r="886" ht="17.25">
      <c r="H886" s="18"/>
    </row>
    <row r="887" ht="17.25">
      <c r="H887" s="18"/>
    </row>
    <row r="888" ht="17.25">
      <c r="H888" s="18"/>
    </row>
    <row r="889" ht="17.25">
      <c r="H889" s="18"/>
    </row>
    <row r="890" ht="17.25">
      <c r="H890" s="18"/>
    </row>
    <row r="891" ht="17.25">
      <c r="H891" s="18"/>
    </row>
    <row r="892" ht="17.25">
      <c r="H892" s="18"/>
    </row>
    <row r="893" ht="17.25">
      <c r="H893" s="18"/>
    </row>
    <row r="894" ht="17.25">
      <c r="H894" s="18"/>
    </row>
    <row r="895" ht="17.25">
      <c r="H895" s="18"/>
    </row>
    <row r="896" ht="17.25">
      <c r="H896" s="18"/>
    </row>
    <row r="897" ht="17.25">
      <c r="H897" s="18"/>
    </row>
    <row r="898" ht="17.25">
      <c r="H898" s="18"/>
    </row>
    <row r="899" ht="17.25">
      <c r="H899" s="18"/>
    </row>
    <row r="900" ht="17.25">
      <c r="H900" s="18"/>
    </row>
    <row r="901" ht="17.25">
      <c r="H901" s="18"/>
    </row>
    <row r="902" ht="17.25">
      <c r="H902" s="18"/>
    </row>
    <row r="904" spans="1:41" ht="17.25">
      <c r="A904"/>
      <c r="B904"/>
      <c r="C904"/>
      <c r="D904"/>
      <c r="E904"/>
      <c r="F904"/>
      <c r="G904"/>
      <c r="H904"/>
      <c r="I904"/>
      <c r="J904"/>
      <c r="K904"/>
      <c r="L904"/>
      <c r="M904"/>
      <c r="N904"/>
      <c r="O904"/>
      <c r="P904"/>
      <c r="Q904"/>
      <c r="R904"/>
      <c r="S904"/>
      <c r="T904"/>
      <c r="U904"/>
      <c r="V904"/>
      <c r="W904"/>
      <c r="X904"/>
      <c r="Y904"/>
      <c r="Z904"/>
      <c r="AA904"/>
      <c r="AB904"/>
      <c r="AC904"/>
      <c r="AD904"/>
      <c r="AE904"/>
      <c r="AF904"/>
      <c r="AG904"/>
      <c r="AH904"/>
      <c r="AI904"/>
      <c r="AJ904"/>
      <c r="AK904"/>
      <c r="AL904"/>
      <c r="AM904"/>
      <c r="AN904"/>
      <c r="AO904"/>
    </row>
  </sheetData>
  <sheetProtection/>
  <printOptions/>
  <pageMargins left="0.11811023622047245" right="0.1968503937007874" top="0.3937007874015748" bottom="0.1968503937007874" header="0.5118110236220472" footer="0.5118110236220472"/>
  <pageSetup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transitionEvaluation="1"/>
  <dimension ref="A2:T25"/>
  <sheetViews>
    <sheetView tabSelected="1" view="pageBreakPreview" zoomScaleSheetLayoutView="100" zoomScalePageLayoutView="0" workbookViewId="0" topLeftCell="A1">
      <selection activeCell="N9" sqref="N9:O9"/>
    </sheetView>
  </sheetViews>
  <sheetFormatPr defaultColWidth="10.66015625" defaultRowHeight="18"/>
  <cols>
    <col min="1" max="1" width="1.66015625" style="49" customWidth="1"/>
    <col min="2" max="2" width="3.66015625" style="49" customWidth="1"/>
    <col min="3" max="3" width="4.66015625" style="49" customWidth="1"/>
    <col min="4" max="4" width="1.66015625" style="49" customWidth="1"/>
    <col min="5" max="5" width="12.66015625" style="49" customWidth="1"/>
    <col min="6" max="6" width="2.66015625" style="49" customWidth="1"/>
    <col min="7" max="7" width="12.66015625" style="49" customWidth="1"/>
    <col min="8" max="8" width="1.66015625" style="49" customWidth="1"/>
    <col min="9" max="9" width="17.66015625" style="49" customWidth="1"/>
    <col min="10" max="10" width="1.66015625" style="49" customWidth="1"/>
    <col min="11" max="11" width="10.66015625" style="49" customWidth="1"/>
    <col min="12" max="12" width="1.66015625" style="49" customWidth="1"/>
    <col min="13" max="13" width="6.66015625" style="49" customWidth="1"/>
    <col min="14" max="19" width="7.66015625" style="49" customWidth="1"/>
    <col min="20" max="20" width="5.66015625" style="49" customWidth="1"/>
    <col min="21" max="16384" width="10.66015625" style="49" customWidth="1"/>
  </cols>
  <sheetData>
    <row r="1" s="65" customFormat="1" ht="17.25"/>
    <row r="2" spans="14:20" s="65" customFormat="1" ht="17.25">
      <c r="N2" s="238"/>
      <c r="O2" s="236" t="s">
        <v>52</v>
      </c>
      <c r="P2" s="66" t="s">
        <v>53</v>
      </c>
      <c r="Q2" s="66" t="s">
        <v>54</v>
      </c>
      <c r="R2" s="151" t="s">
        <v>55</v>
      </c>
      <c r="S2" s="67" t="s">
        <v>56</v>
      </c>
      <c r="T2" s="68"/>
    </row>
    <row r="3" spans="1:19" s="42" customFormat="1" ht="25.5">
      <c r="A3" s="65"/>
      <c r="B3" s="65"/>
      <c r="C3" s="65"/>
      <c r="D3" s="65"/>
      <c r="E3" s="65"/>
      <c r="F3" s="65"/>
      <c r="G3" s="219" t="s">
        <v>57</v>
      </c>
      <c r="N3" s="239"/>
      <c r="P3" s="43"/>
      <c r="Q3" s="43"/>
      <c r="R3" s="43"/>
      <c r="S3" s="44"/>
    </row>
    <row r="4" spans="14:19" s="42" customFormat="1" ht="17.25">
      <c r="N4" s="239"/>
      <c r="P4" s="43"/>
      <c r="Q4" s="43"/>
      <c r="R4" s="43"/>
      <c r="S4" s="44"/>
    </row>
    <row r="5" spans="1:19" s="46" customFormat="1" ht="19.5" thickBot="1">
      <c r="A5" s="42"/>
      <c r="B5" s="42"/>
      <c r="C5" s="42"/>
      <c r="D5" s="42"/>
      <c r="E5" s="42"/>
      <c r="F5" s="42"/>
      <c r="G5" t="s">
        <v>162</v>
      </c>
      <c r="H5" s="42"/>
      <c r="I5" s="45"/>
      <c r="N5" s="240"/>
      <c r="O5" s="237"/>
      <c r="P5" s="47"/>
      <c r="Q5" s="47"/>
      <c r="R5" s="47"/>
      <c r="S5" s="48"/>
    </row>
    <row r="6" spans="1:20" s="46" customFormat="1" ht="17.25">
      <c r="A6" s="299" t="s">
        <v>178</v>
      </c>
      <c r="B6" s="192"/>
      <c r="C6" s="193"/>
      <c r="D6" s="41"/>
      <c r="E6" s="41"/>
      <c r="F6" s="41"/>
      <c r="G6" s="41"/>
      <c r="H6" s="41"/>
      <c r="I6" s="41"/>
      <c r="J6" s="41"/>
      <c r="K6" s="41"/>
      <c r="L6" s="41"/>
      <c r="M6" s="41"/>
      <c r="N6" s="41"/>
      <c r="O6" s="41"/>
      <c r="P6" s="41"/>
      <c r="Q6" s="41"/>
      <c r="R6" s="41"/>
      <c r="S6" s="41"/>
      <c r="T6" s="41"/>
    </row>
    <row r="7" spans="1:20" ht="18" thickBot="1">
      <c r="A7" s="194"/>
      <c r="B7" s="191">
        <v>3</v>
      </c>
      <c r="C7" s="195" t="s">
        <v>58</v>
      </c>
      <c r="D7" s="41"/>
      <c r="E7" s="41"/>
      <c r="F7" s="41"/>
      <c r="G7" s="41"/>
      <c r="H7" s="41"/>
      <c r="I7" s="41"/>
      <c r="J7" s="41"/>
      <c r="K7" s="41"/>
      <c r="L7" s="41"/>
      <c r="M7" s="41"/>
      <c r="N7" s="41"/>
      <c r="O7" s="41"/>
      <c r="P7" s="41"/>
      <c r="Q7" s="41"/>
      <c r="R7" s="41"/>
      <c r="S7" s="41"/>
      <c r="T7" s="41"/>
    </row>
    <row r="8" spans="1:20" s="46" customFormat="1" ht="18" customHeight="1">
      <c r="A8" s="196" t="s">
        <v>59</v>
      </c>
      <c r="B8" s="197"/>
      <c r="C8" s="197"/>
      <c r="D8" s="198" t="s">
        <v>60</v>
      </c>
      <c r="E8" s="192"/>
      <c r="F8" s="198" t="s">
        <v>61</v>
      </c>
      <c r="G8" s="192"/>
      <c r="H8" s="198" t="s">
        <v>62</v>
      </c>
      <c r="I8" s="192"/>
      <c r="J8" s="198" t="s">
        <v>63</v>
      </c>
      <c r="K8" s="192"/>
      <c r="L8" s="198" t="s">
        <v>64</v>
      </c>
      <c r="M8" s="192"/>
      <c r="N8" s="199" t="s">
        <v>52</v>
      </c>
      <c r="O8" s="200"/>
      <c r="P8" s="199" t="s">
        <v>65</v>
      </c>
      <c r="Q8" s="192"/>
      <c r="R8" s="199" t="s">
        <v>66</v>
      </c>
      <c r="S8" s="241" t="s">
        <v>166</v>
      </c>
      <c r="T8" s="201"/>
    </row>
    <row r="9" spans="1:20" s="70" customFormat="1" ht="36" customHeight="1">
      <c r="A9" s="194"/>
      <c r="B9" s="191"/>
      <c r="C9" s="191" t="s">
        <v>67</v>
      </c>
      <c r="D9" s="310" t="s">
        <v>165</v>
      </c>
      <c r="E9" s="311"/>
      <c r="F9" s="310" t="s">
        <v>175</v>
      </c>
      <c r="G9" s="311"/>
      <c r="H9" s="312" t="s">
        <v>176</v>
      </c>
      <c r="I9" s="311"/>
      <c r="J9" s="319" t="s">
        <v>177</v>
      </c>
      <c r="K9" s="320"/>
      <c r="L9" s="313" t="s">
        <v>161</v>
      </c>
      <c r="M9" s="314"/>
      <c r="N9" s="315" t="s">
        <v>186</v>
      </c>
      <c r="O9" s="316"/>
      <c r="P9" s="317" t="s">
        <v>186</v>
      </c>
      <c r="Q9" s="318"/>
      <c r="R9" s="202"/>
      <c r="S9" s="52"/>
      <c r="T9" s="69"/>
    </row>
    <row r="10" spans="1:20" s="46" customFormat="1" ht="21.75" customHeight="1">
      <c r="A10" s="203" t="s">
        <v>68</v>
      </c>
      <c r="B10" s="204"/>
      <c r="C10" s="204"/>
      <c r="D10" s="204"/>
      <c r="E10" s="204"/>
      <c r="F10" s="204"/>
      <c r="G10" s="205" t="s">
        <v>0</v>
      </c>
      <c r="H10" s="204"/>
      <c r="I10" s="204"/>
      <c r="J10" s="204"/>
      <c r="K10" s="204"/>
      <c r="L10" s="205" t="s">
        <v>1</v>
      </c>
      <c r="M10" s="204"/>
      <c r="N10" s="204"/>
      <c r="O10" s="204"/>
      <c r="P10" s="304" t="s">
        <v>194</v>
      </c>
      <c r="Q10" s="305"/>
      <c r="R10" s="305"/>
      <c r="S10" s="305"/>
      <c r="T10" s="306"/>
    </row>
    <row r="11" spans="1:20" s="46" customFormat="1" ht="21.75" customHeight="1">
      <c r="A11" s="206"/>
      <c r="B11" s="207" t="s">
        <v>69</v>
      </c>
      <c r="C11" s="207"/>
      <c r="D11" s="207"/>
      <c r="E11" s="207"/>
      <c r="F11" s="70" t="s">
        <v>70</v>
      </c>
      <c r="G11" s="208" t="s">
        <v>138</v>
      </c>
      <c r="H11" s="70"/>
      <c r="I11" s="70"/>
      <c r="J11" s="70"/>
      <c r="K11" s="70"/>
      <c r="L11" s="208"/>
      <c r="M11" t="s">
        <v>163</v>
      </c>
      <c r="N11" s="70"/>
      <c r="O11" s="70"/>
      <c r="P11" s="307"/>
      <c r="Q11" s="308"/>
      <c r="R11" s="308"/>
      <c r="S11" s="308"/>
      <c r="T11" s="309"/>
    </row>
    <row r="12" spans="1:20" s="46" customFormat="1" ht="9" customHeight="1">
      <c r="A12" s="210"/>
      <c r="B12" s="207"/>
      <c r="C12" s="207"/>
      <c r="D12" s="207"/>
      <c r="E12" s="207"/>
      <c r="F12" s="207"/>
      <c r="G12" s="211"/>
      <c r="H12" s="207"/>
      <c r="I12" s="207"/>
      <c r="J12" s="207"/>
      <c r="K12" s="207"/>
      <c r="L12" s="211"/>
      <c r="M12" s="207"/>
      <c r="N12" s="207"/>
      <c r="O12" s="207"/>
      <c r="P12" s="211"/>
      <c r="Q12" s="207"/>
      <c r="R12" s="207"/>
      <c r="S12" s="207"/>
      <c r="T12" s="212"/>
    </row>
    <row r="13" spans="1:20" ht="36" customHeight="1">
      <c r="A13" s="206" t="s">
        <v>71</v>
      </c>
      <c r="B13" s="213"/>
      <c r="C13" s="213"/>
      <c r="D13" s="213"/>
      <c r="E13" s="213" t="s">
        <v>139</v>
      </c>
      <c r="F13" s="213"/>
      <c r="G13" s="213"/>
      <c r="H13" s="213"/>
      <c r="I13" s="213"/>
      <c r="J13" s="213"/>
      <c r="K13" s="213"/>
      <c r="L13" s="213"/>
      <c r="M13" s="213"/>
      <c r="N13" s="213"/>
      <c r="O13" s="213"/>
      <c r="P13" s="213"/>
      <c r="Q13" s="213"/>
      <c r="R13" s="213"/>
      <c r="S13" s="213"/>
      <c r="T13" s="209"/>
    </row>
    <row r="14" spans="1:20" ht="30.75" customHeight="1">
      <c r="A14" s="206"/>
      <c r="B14" s="213"/>
      <c r="C14" s="213"/>
      <c r="D14" s="213"/>
      <c r="E14" s="213"/>
      <c r="F14" s="213"/>
      <c r="G14" s="213"/>
      <c r="H14" s="213"/>
      <c r="I14" s="213"/>
      <c r="J14" s="213"/>
      <c r="K14" s="213"/>
      <c r="L14" s="213"/>
      <c r="M14" s="213"/>
      <c r="N14" s="213"/>
      <c r="O14" s="213"/>
      <c r="P14" s="213"/>
      <c r="Q14" s="213"/>
      <c r="R14" s="213"/>
      <c r="S14" s="213"/>
      <c r="T14" s="209"/>
    </row>
    <row r="15" spans="1:20" ht="30.75" customHeight="1">
      <c r="A15" s="210"/>
      <c r="B15" s="207"/>
      <c r="C15" s="207"/>
      <c r="D15" s="207"/>
      <c r="E15" s="207"/>
      <c r="F15" s="207"/>
      <c r="G15" s="207"/>
      <c r="H15" s="207"/>
      <c r="I15" s="207"/>
      <c r="J15" s="207"/>
      <c r="K15" s="207"/>
      <c r="L15" s="207"/>
      <c r="M15" s="207"/>
      <c r="N15" s="207"/>
      <c r="O15" s="207"/>
      <c r="P15" s="207"/>
      <c r="Q15" s="207"/>
      <c r="R15" s="207"/>
      <c r="S15" s="207"/>
      <c r="T15" s="212"/>
    </row>
    <row r="16" spans="1:20" ht="34.5" customHeight="1">
      <c r="A16" s="206" t="s">
        <v>72</v>
      </c>
      <c r="B16" s="70"/>
      <c r="C16" s="70"/>
      <c r="D16" s="70"/>
      <c r="E16" s="70"/>
      <c r="F16" s="70"/>
      <c r="G16" s="70"/>
      <c r="H16" s="70"/>
      <c r="I16" s="70"/>
      <c r="J16" s="70"/>
      <c r="K16" s="208"/>
      <c r="L16" s="70"/>
      <c r="M16" s="70"/>
      <c r="N16" s="70"/>
      <c r="O16" s="70"/>
      <c r="P16" s="70"/>
      <c r="Q16" s="70"/>
      <c r="R16" s="70"/>
      <c r="S16" s="70"/>
      <c r="T16" s="209"/>
    </row>
    <row r="17" spans="1:20" ht="21" customHeight="1">
      <c r="A17" s="206"/>
      <c r="B17" s="213"/>
      <c r="C17" s="213"/>
      <c r="D17" s="213"/>
      <c r="E17" s="213"/>
      <c r="F17" s="213"/>
      <c r="G17" s="213" t="s">
        <v>73</v>
      </c>
      <c r="H17" s="213" t="s">
        <v>136</v>
      </c>
      <c r="I17" s="213"/>
      <c r="J17" s="70"/>
      <c r="K17" s="208"/>
      <c r="L17" s="70"/>
      <c r="M17" s="70"/>
      <c r="N17" s="70"/>
      <c r="O17" s="70"/>
      <c r="P17" s="70"/>
      <c r="Q17" s="70"/>
      <c r="R17" s="70"/>
      <c r="S17" s="70"/>
      <c r="T17" s="209"/>
    </row>
    <row r="18" spans="1:20" ht="31.5" customHeight="1">
      <c r="A18" s="206"/>
      <c r="B18" s="213"/>
      <c r="C18" s="213"/>
      <c r="D18" s="213"/>
      <c r="E18" s="213"/>
      <c r="F18" s="213"/>
      <c r="G18" s="213"/>
      <c r="H18" s="213"/>
      <c r="I18" s="213"/>
      <c r="J18" s="70"/>
      <c r="K18" s="208"/>
      <c r="L18" s="70"/>
      <c r="M18" s="70"/>
      <c r="N18" s="70"/>
      <c r="O18" s="70"/>
      <c r="P18" s="70"/>
      <c r="Q18" s="70"/>
      <c r="R18" s="70"/>
      <c r="S18" s="70"/>
      <c r="T18" s="209"/>
    </row>
    <row r="19" spans="1:20" ht="31.5" customHeight="1">
      <c r="A19" s="206"/>
      <c r="B19" s="213"/>
      <c r="C19" s="213" t="s">
        <v>188</v>
      </c>
      <c r="D19" s="213"/>
      <c r="E19" s="213"/>
      <c r="F19" s="213"/>
      <c r="G19" s="214"/>
      <c r="H19" s="213"/>
      <c r="I19" s="213" t="s">
        <v>135</v>
      </c>
      <c r="J19" s="70"/>
      <c r="K19" s="208"/>
      <c r="L19" s="70"/>
      <c r="M19" s="70"/>
      <c r="N19" s="70"/>
      <c r="O19" s="70"/>
      <c r="P19" s="70"/>
      <c r="Q19" s="70"/>
      <c r="R19" s="70"/>
      <c r="S19" s="70"/>
      <c r="T19" s="209"/>
    </row>
    <row r="20" spans="1:20" ht="31.5" customHeight="1">
      <c r="A20" s="206"/>
      <c r="B20" s="213"/>
      <c r="C20" s="213" t="s">
        <v>191</v>
      </c>
      <c r="D20" s="213"/>
      <c r="E20" s="213"/>
      <c r="F20" s="213"/>
      <c r="G20" s="214"/>
      <c r="H20" s="213"/>
      <c r="I20" s="213" t="s">
        <v>135</v>
      </c>
      <c r="J20" s="70"/>
      <c r="K20" s="208"/>
      <c r="L20" s="70"/>
      <c r="M20" s="70"/>
      <c r="N20" s="70"/>
      <c r="O20" s="70"/>
      <c r="P20" s="70"/>
      <c r="Q20" s="70"/>
      <c r="R20" s="70"/>
      <c r="S20" s="70"/>
      <c r="T20" s="209"/>
    </row>
    <row r="21" spans="1:20" ht="31.5" customHeight="1">
      <c r="A21" s="206"/>
      <c r="B21" s="213"/>
      <c r="C21" s="213"/>
      <c r="D21" s="213"/>
      <c r="E21" s="213"/>
      <c r="F21" s="213"/>
      <c r="G21" s="214"/>
      <c r="H21" s="213"/>
      <c r="I21" s="213"/>
      <c r="J21" s="70"/>
      <c r="K21" s="208"/>
      <c r="L21" s="70"/>
      <c r="M21" s="70"/>
      <c r="N21" s="70"/>
      <c r="O21" s="70"/>
      <c r="P21" s="70"/>
      <c r="Q21" s="70"/>
      <c r="R21" s="70"/>
      <c r="S21" s="70"/>
      <c r="T21" s="209"/>
    </row>
    <row r="22" spans="1:20" ht="31.5" customHeight="1">
      <c r="A22" s="206"/>
      <c r="B22" s="213"/>
      <c r="C22" s="213"/>
      <c r="D22" s="213"/>
      <c r="E22" s="213"/>
      <c r="F22" s="213"/>
      <c r="G22" s="214"/>
      <c r="H22" s="213"/>
      <c r="I22" s="213"/>
      <c r="J22" s="70"/>
      <c r="K22" s="208"/>
      <c r="L22" s="70"/>
      <c r="M22" s="70"/>
      <c r="N22" s="70"/>
      <c r="O22" s="70"/>
      <c r="P22" s="70"/>
      <c r="Q22" s="70"/>
      <c r="R22" s="70"/>
      <c r="S22" s="70"/>
      <c r="T22" s="209"/>
    </row>
    <row r="23" spans="1:20" ht="31.5" customHeight="1">
      <c r="A23" s="206"/>
      <c r="B23" s="213"/>
      <c r="C23" s="213"/>
      <c r="D23" s="213"/>
      <c r="E23" s="213"/>
      <c r="F23" s="213"/>
      <c r="G23" s="213"/>
      <c r="H23" s="213"/>
      <c r="I23" s="213"/>
      <c r="J23" s="70"/>
      <c r="K23" s="208"/>
      <c r="L23" s="70"/>
      <c r="M23" s="70"/>
      <c r="N23" s="70"/>
      <c r="O23" s="70"/>
      <c r="P23" s="70"/>
      <c r="Q23" s="70"/>
      <c r="R23" s="70"/>
      <c r="S23" s="70"/>
      <c r="T23" s="209"/>
    </row>
    <row r="24" spans="1:20" ht="31.5" customHeight="1">
      <c r="A24" s="206"/>
      <c r="B24" s="213"/>
      <c r="C24" s="213"/>
      <c r="D24" s="213"/>
      <c r="E24" s="213"/>
      <c r="F24" s="213"/>
      <c r="G24" s="213"/>
      <c r="H24" s="213"/>
      <c r="I24" s="213"/>
      <c r="J24" s="70"/>
      <c r="K24" s="208"/>
      <c r="L24" s="70"/>
      <c r="M24" s="70"/>
      <c r="N24" s="70"/>
      <c r="O24" s="70"/>
      <c r="P24" s="70"/>
      <c r="Q24" s="70"/>
      <c r="R24" s="70"/>
      <c r="S24" s="70"/>
      <c r="T24" s="209"/>
    </row>
    <row r="25" spans="1:20" ht="31.5" customHeight="1" thickBot="1">
      <c r="A25" s="215"/>
      <c r="B25" s="216"/>
      <c r="C25" s="216"/>
      <c r="D25" s="216"/>
      <c r="E25" s="216"/>
      <c r="F25" s="216"/>
      <c r="G25" s="216"/>
      <c r="H25" s="216"/>
      <c r="I25" s="216"/>
      <c r="J25" s="216"/>
      <c r="K25" s="217"/>
      <c r="L25" s="216"/>
      <c r="M25" s="216"/>
      <c r="N25" s="216"/>
      <c r="O25" s="216"/>
      <c r="P25" s="216"/>
      <c r="Q25" s="216"/>
      <c r="R25" s="216"/>
      <c r="S25" s="216"/>
      <c r="T25" s="218"/>
    </row>
  </sheetData>
  <sheetProtection/>
  <mergeCells count="8">
    <mergeCell ref="P10:T11"/>
    <mergeCell ref="D9:E9"/>
    <mergeCell ref="F9:G9"/>
    <mergeCell ref="H9:I9"/>
    <mergeCell ref="L9:M9"/>
    <mergeCell ref="N9:O9"/>
    <mergeCell ref="P9:Q9"/>
    <mergeCell ref="J9:K9"/>
  </mergeCells>
  <conditionalFormatting sqref="E11">
    <cfRule type="expression" priority="18" dxfId="5" stopIfTrue="1">
      <formula>鏡!#REF!=1</formula>
    </cfRule>
  </conditionalFormatting>
  <printOptions horizontalCentered="1"/>
  <pageMargins left="0.5118110236220472" right="0.5118110236220472" top="1.1811023622047245" bottom="0.3937007874015748" header="0.5118110236220472" footer="0.5118110236220472"/>
  <pageSetup fitToHeight="2" horizontalDpi="400" verticalDpi="400" orientation="landscape" paperSize="9" scale="82" r:id="rId1"/>
</worksheet>
</file>

<file path=xl/worksheets/sheet3.xml><?xml version="1.0" encoding="utf-8"?>
<worksheet xmlns="http://schemas.openxmlformats.org/spreadsheetml/2006/main" xmlns:r="http://schemas.openxmlformats.org/officeDocument/2006/relationships">
  <sheetPr transitionEvaluation="1"/>
  <dimension ref="A2:I60"/>
  <sheetViews>
    <sheetView view="pageBreakPreview" zoomScaleSheetLayoutView="100" zoomScalePageLayoutView="0" workbookViewId="0" topLeftCell="A37">
      <selection activeCell="J47" sqref="J47"/>
    </sheetView>
  </sheetViews>
  <sheetFormatPr defaultColWidth="10.66015625" defaultRowHeight="18"/>
  <cols>
    <col min="1" max="2" width="15.66015625" style="41" customWidth="1"/>
    <col min="3" max="3" width="5.66015625" style="41" customWidth="1"/>
    <col min="4" max="4" width="12.66015625" style="41" customWidth="1"/>
    <col min="5" max="5" width="12.66015625" style="53" customWidth="1"/>
    <col min="6" max="6" width="13.66015625" style="41" customWidth="1"/>
    <col min="7" max="8" width="10.66015625" style="41" customWidth="1"/>
    <col min="9" max="9" width="2.66015625" style="41" customWidth="1"/>
    <col min="10" max="16384" width="10.66015625" style="41" customWidth="1"/>
  </cols>
  <sheetData>
    <row r="1" ht="18" thickBot="1"/>
    <row r="2" spans="1:9" ht="17.25">
      <c r="A2" s="180" t="s">
        <v>74</v>
      </c>
      <c r="B2" s="181"/>
      <c r="C2" s="182" t="s">
        <v>75</v>
      </c>
      <c r="D2" s="181"/>
      <c r="E2" s="188"/>
      <c r="F2" s="181"/>
      <c r="G2" s="181"/>
      <c r="H2" s="181"/>
      <c r="I2" s="185"/>
    </row>
    <row r="3" spans="1:9" ht="18" thickBot="1">
      <c r="A3" s="164"/>
      <c r="B3" s="165" t="s">
        <v>70</v>
      </c>
      <c r="C3" s="166"/>
      <c r="D3" s="165" t="s">
        <v>187</v>
      </c>
      <c r="E3" s="189"/>
      <c r="F3" s="165"/>
      <c r="G3" s="165"/>
      <c r="H3" s="165"/>
      <c r="I3" s="169"/>
    </row>
    <row r="4" spans="1:9" ht="18" thickBot="1">
      <c r="A4" s="165" t="s">
        <v>76</v>
      </c>
      <c r="B4" s="54"/>
      <c r="C4" s="54"/>
      <c r="D4" s="54"/>
      <c r="E4" s="55"/>
      <c r="F4" s="54"/>
      <c r="G4" s="54"/>
      <c r="H4" s="54"/>
      <c r="I4" s="54"/>
    </row>
    <row r="5" spans="1:9" ht="17.25">
      <c r="A5" s="152"/>
      <c r="B5" s="153"/>
      <c r="C5" s="51"/>
      <c r="D5" s="51"/>
      <c r="E5" s="175"/>
      <c r="F5" s="51"/>
      <c r="G5" s="51"/>
      <c r="H5" s="153"/>
      <c r="I5" s="155"/>
    </row>
    <row r="6" spans="1:9" ht="18" thickBot="1">
      <c r="A6" s="176" t="s">
        <v>77</v>
      </c>
      <c r="B6" s="177"/>
      <c r="C6" s="178" t="s">
        <v>3</v>
      </c>
      <c r="D6" s="178" t="s">
        <v>78</v>
      </c>
      <c r="E6" s="178" t="s">
        <v>79</v>
      </c>
      <c r="F6" s="178" t="s">
        <v>80</v>
      </c>
      <c r="G6" s="178" t="s">
        <v>81</v>
      </c>
      <c r="H6" s="177"/>
      <c r="I6" s="179"/>
    </row>
    <row r="7" spans="1:9" ht="18" thickTop="1">
      <c r="A7" s="152"/>
      <c r="B7" s="153"/>
      <c r="C7" s="51"/>
      <c r="D7" s="51"/>
      <c r="E7" s="154"/>
      <c r="F7" s="51"/>
      <c r="G7" s="51"/>
      <c r="H7" s="153"/>
      <c r="I7" s="155"/>
    </row>
    <row r="8" spans="1:9" ht="17.25">
      <c r="A8" s="321" t="s">
        <v>188</v>
      </c>
      <c r="B8" s="322"/>
      <c r="C8" s="158" t="s">
        <v>189</v>
      </c>
      <c r="D8" s="159">
        <v>1</v>
      </c>
      <c r="E8" s="282"/>
      <c r="F8" s="50"/>
      <c r="G8" s="50" t="s">
        <v>190</v>
      </c>
      <c r="H8" s="157"/>
      <c r="I8" s="160"/>
    </row>
    <row r="9" spans="1:9" ht="17.25">
      <c r="A9" s="152"/>
      <c r="B9" s="153"/>
      <c r="C9" s="154"/>
      <c r="D9" s="161"/>
      <c r="E9" s="231"/>
      <c r="F9" s="161"/>
      <c r="G9" s="51"/>
      <c r="H9" s="153"/>
      <c r="I9" s="155"/>
    </row>
    <row r="10" spans="1:9" ht="17.25">
      <c r="A10" s="156" t="s">
        <v>191</v>
      </c>
      <c r="B10" s="157"/>
      <c r="C10" s="158" t="s">
        <v>189</v>
      </c>
      <c r="D10" s="159">
        <v>1</v>
      </c>
      <c r="E10" s="282"/>
      <c r="F10" s="50"/>
      <c r="G10" s="50" t="s">
        <v>192</v>
      </c>
      <c r="H10" s="157"/>
      <c r="I10" s="160"/>
    </row>
    <row r="11" spans="1:9" ht="17.25">
      <c r="A11" s="152"/>
      <c r="B11" s="153"/>
      <c r="C11" s="154"/>
      <c r="D11" s="161"/>
      <c r="E11" s="154"/>
      <c r="F11" s="51"/>
      <c r="G11" s="51"/>
      <c r="H11" s="153"/>
      <c r="I11" s="155"/>
    </row>
    <row r="12" spans="1:9" ht="17.25">
      <c r="A12" s="156" t="s">
        <v>181</v>
      </c>
      <c r="B12" s="157" t="s">
        <v>144</v>
      </c>
      <c r="C12" s="158" t="s">
        <v>182</v>
      </c>
      <c r="D12" s="159"/>
      <c r="E12" s="170"/>
      <c r="F12" s="50"/>
      <c r="G12" s="50"/>
      <c r="H12" s="157"/>
      <c r="I12" s="160"/>
    </row>
    <row r="13" spans="1:9" ht="17.25">
      <c r="A13" s="152"/>
      <c r="B13" s="153"/>
      <c r="C13" s="154"/>
      <c r="D13" s="161"/>
      <c r="E13" s="154"/>
      <c r="F13" s="51"/>
      <c r="G13" s="51"/>
      <c r="H13" s="153"/>
      <c r="I13" s="155"/>
    </row>
    <row r="14" spans="1:9" ht="17.25">
      <c r="A14" s="156" t="s">
        <v>193</v>
      </c>
      <c r="B14" s="157"/>
      <c r="C14" s="158" t="s">
        <v>193</v>
      </c>
      <c r="D14" s="159"/>
      <c r="E14" s="158"/>
      <c r="F14" s="50"/>
      <c r="G14" s="50" t="s">
        <v>193</v>
      </c>
      <c r="H14" s="157"/>
      <c r="I14" s="160"/>
    </row>
    <row r="15" spans="1:9" ht="17.25">
      <c r="A15" s="152"/>
      <c r="B15" s="153"/>
      <c r="C15" s="154"/>
      <c r="D15" s="161"/>
      <c r="E15" s="154"/>
      <c r="F15" s="51"/>
      <c r="G15" s="51"/>
      <c r="H15" s="153"/>
      <c r="I15" s="155"/>
    </row>
    <row r="16" spans="1:9" ht="17.25">
      <c r="A16" s="156" t="s">
        <v>193</v>
      </c>
      <c r="B16" s="157"/>
      <c r="C16" s="158" t="s">
        <v>193</v>
      </c>
      <c r="D16" s="159" t="s">
        <v>193</v>
      </c>
      <c r="E16" s="158"/>
      <c r="F16" s="50"/>
      <c r="G16" s="50" t="s">
        <v>193</v>
      </c>
      <c r="H16" s="157"/>
      <c r="I16" s="160"/>
    </row>
    <row r="17" spans="1:9" ht="17.25">
      <c r="A17" s="152"/>
      <c r="B17" s="153"/>
      <c r="C17" s="154"/>
      <c r="D17" s="161"/>
      <c r="E17" s="154"/>
      <c r="F17" s="51"/>
      <c r="G17" s="51"/>
      <c r="H17" s="153"/>
      <c r="I17" s="155"/>
    </row>
    <row r="18" spans="1:9" ht="17.25">
      <c r="A18" s="156" t="s">
        <v>193</v>
      </c>
      <c r="B18" s="157"/>
      <c r="C18" s="158" t="s">
        <v>193</v>
      </c>
      <c r="D18" s="159" t="s">
        <v>193</v>
      </c>
      <c r="E18" s="158"/>
      <c r="F18" s="50"/>
      <c r="G18" s="50" t="s">
        <v>193</v>
      </c>
      <c r="H18" s="157"/>
      <c r="I18" s="160"/>
    </row>
    <row r="19" spans="1:9" ht="17.25">
      <c r="A19" s="152"/>
      <c r="B19" s="153"/>
      <c r="C19" s="154"/>
      <c r="D19" s="161"/>
      <c r="E19" s="154"/>
      <c r="F19" s="51"/>
      <c r="G19" s="51"/>
      <c r="H19" s="153"/>
      <c r="I19" s="155"/>
    </row>
    <row r="20" spans="1:9" ht="17.25">
      <c r="A20" s="156" t="s">
        <v>193</v>
      </c>
      <c r="B20" s="157"/>
      <c r="C20" s="158" t="s">
        <v>193</v>
      </c>
      <c r="D20" s="159" t="s">
        <v>193</v>
      </c>
      <c r="E20" s="158"/>
      <c r="F20" s="50"/>
      <c r="G20" s="50" t="s">
        <v>193</v>
      </c>
      <c r="H20" s="157"/>
      <c r="I20" s="160"/>
    </row>
    <row r="21" spans="1:9" ht="17.25">
      <c r="A21" s="152"/>
      <c r="B21" s="153"/>
      <c r="C21" s="154"/>
      <c r="D21" s="161"/>
      <c r="E21" s="154"/>
      <c r="F21" s="161"/>
      <c r="G21" s="51"/>
      <c r="H21" s="162"/>
      <c r="I21" s="155"/>
    </row>
    <row r="22" spans="1:9" ht="17.25">
      <c r="A22" s="156" t="s">
        <v>193</v>
      </c>
      <c r="B22" s="157"/>
      <c r="C22" s="158" t="s">
        <v>193</v>
      </c>
      <c r="D22" s="159" t="s">
        <v>193</v>
      </c>
      <c r="E22" s="158"/>
      <c r="F22" s="50"/>
      <c r="G22" s="50" t="s">
        <v>193</v>
      </c>
      <c r="H22" s="163"/>
      <c r="I22" s="160"/>
    </row>
    <row r="23" spans="1:9" ht="17.25">
      <c r="A23" s="152"/>
      <c r="B23" s="153"/>
      <c r="C23" s="154"/>
      <c r="D23" s="161"/>
      <c r="E23" s="154"/>
      <c r="F23" s="51"/>
      <c r="G23" s="51"/>
      <c r="H23" s="162"/>
      <c r="I23" s="155"/>
    </row>
    <row r="24" spans="1:9" ht="17.25">
      <c r="A24" s="156" t="s">
        <v>193</v>
      </c>
      <c r="B24" s="157"/>
      <c r="C24" s="158" t="s">
        <v>193</v>
      </c>
      <c r="D24" s="159" t="s">
        <v>193</v>
      </c>
      <c r="E24" s="158"/>
      <c r="F24" s="50"/>
      <c r="G24" s="50" t="s">
        <v>193</v>
      </c>
      <c r="H24" s="163"/>
      <c r="I24" s="160"/>
    </row>
    <row r="25" spans="1:9" ht="17.25">
      <c r="A25" s="152"/>
      <c r="B25" s="153"/>
      <c r="C25" s="51"/>
      <c r="D25" s="161"/>
      <c r="E25" s="154"/>
      <c r="F25" s="51"/>
      <c r="G25" s="51"/>
      <c r="H25" s="162"/>
      <c r="I25" s="155"/>
    </row>
    <row r="26" spans="1:9" ht="17.25">
      <c r="A26" s="156" t="s">
        <v>30</v>
      </c>
      <c r="B26" s="157"/>
      <c r="C26" s="50"/>
      <c r="D26" s="159"/>
      <c r="E26" s="158"/>
      <c r="F26" s="50"/>
      <c r="G26" s="50"/>
      <c r="H26" s="163"/>
      <c r="I26" s="160"/>
    </row>
    <row r="27" spans="1:9" ht="17.25">
      <c r="A27" s="152"/>
      <c r="B27" s="153"/>
      <c r="C27" s="51"/>
      <c r="D27" s="161"/>
      <c r="E27" s="154"/>
      <c r="F27" s="51"/>
      <c r="G27" s="51"/>
      <c r="H27" s="162"/>
      <c r="I27" s="155"/>
    </row>
    <row r="28" spans="1:9" ht="17.25">
      <c r="A28" s="156"/>
      <c r="B28" s="157"/>
      <c r="C28" s="50"/>
      <c r="D28" s="159"/>
      <c r="E28" s="158"/>
      <c r="F28" s="50"/>
      <c r="G28" s="50"/>
      <c r="H28" s="163"/>
      <c r="I28" s="160"/>
    </row>
    <row r="29" spans="1:9" ht="17.25">
      <c r="A29" s="152"/>
      <c r="B29" s="153"/>
      <c r="C29" s="51"/>
      <c r="D29" s="161"/>
      <c r="E29" s="154"/>
      <c r="F29" s="51"/>
      <c r="G29" s="51"/>
      <c r="H29" s="162"/>
      <c r="I29" s="155"/>
    </row>
    <row r="30" spans="1:9" ht="18" thickBot="1">
      <c r="A30" s="164" t="s">
        <v>193</v>
      </c>
      <c r="B30" s="165"/>
      <c r="C30" s="166" t="s">
        <v>193</v>
      </c>
      <c r="D30" s="166" t="s">
        <v>193</v>
      </c>
      <c r="E30" s="167" t="s">
        <v>193</v>
      </c>
      <c r="F30" s="166" t="s">
        <v>193</v>
      </c>
      <c r="G30" s="166"/>
      <c r="H30" s="168"/>
      <c r="I30" s="169"/>
    </row>
    <row r="32" s="46" customFormat="1" ht="18" thickBot="1">
      <c r="A32" s="153" t="s">
        <v>82</v>
      </c>
    </row>
    <row r="33" spans="1:9" s="46" customFormat="1" ht="17.25">
      <c r="A33" s="180"/>
      <c r="B33" s="181"/>
      <c r="C33" s="182"/>
      <c r="D33" s="183"/>
      <c r="E33" s="182"/>
      <c r="F33" s="182"/>
      <c r="G33" s="182"/>
      <c r="H33" s="184"/>
      <c r="I33" s="185"/>
    </row>
    <row r="34" spans="1:9" s="46" customFormat="1" ht="18" thickBot="1">
      <c r="A34" s="176" t="s">
        <v>77</v>
      </c>
      <c r="B34" s="177"/>
      <c r="C34" s="178" t="s">
        <v>83</v>
      </c>
      <c r="D34" s="186" t="s">
        <v>78</v>
      </c>
      <c r="E34" s="178" t="s">
        <v>79</v>
      </c>
      <c r="F34" s="178" t="s">
        <v>80</v>
      </c>
      <c r="G34" s="178" t="s">
        <v>84</v>
      </c>
      <c r="H34" s="187"/>
      <c r="I34" s="179"/>
    </row>
    <row r="35" spans="1:9" s="46" customFormat="1" ht="18" thickTop="1">
      <c r="A35" s="152"/>
      <c r="B35" s="153"/>
      <c r="C35" s="51"/>
      <c r="D35" s="51"/>
      <c r="E35" s="51"/>
      <c r="F35" s="51"/>
      <c r="G35" s="51"/>
      <c r="H35" s="280"/>
      <c r="I35" s="281"/>
    </row>
    <row r="36" spans="1:9" s="46" customFormat="1" ht="17.25">
      <c r="A36" s="156" t="s">
        <v>36</v>
      </c>
      <c r="B36" s="157"/>
      <c r="C36" s="158" t="s">
        <v>8</v>
      </c>
      <c r="D36" s="159">
        <v>1</v>
      </c>
      <c r="E36" s="223"/>
      <c r="F36" s="170"/>
      <c r="G36" s="50"/>
      <c r="H36" s="163"/>
      <c r="I36" s="160"/>
    </row>
    <row r="37" spans="1:9" s="65" customFormat="1" ht="17.25">
      <c r="A37" s="152"/>
      <c r="B37" s="153"/>
      <c r="C37" s="51"/>
      <c r="D37" s="51"/>
      <c r="E37" s="154"/>
      <c r="F37" s="154"/>
      <c r="G37" s="51"/>
      <c r="H37" s="162"/>
      <c r="I37" s="155"/>
    </row>
    <row r="38" spans="1:9" s="65" customFormat="1" ht="17.25">
      <c r="A38" s="156" t="s">
        <v>193</v>
      </c>
      <c r="B38" s="157"/>
      <c r="C38" s="50" t="s">
        <v>193</v>
      </c>
      <c r="D38" s="50" t="s">
        <v>193</v>
      </c>
      <c r="E38" s="158"/>
      <c r="F38" s="158"/>
      <c r="G38" s="50"/>
      <c r="H38" s="163"/>
      <c r="I38" s="160"/>
    </row>
    <row r="39" spans="1:9" s="65" customFormat="1" ht="17.25">
      <c r="A39" s="152"/>
      <c r="B39" s="153"/>
      <c r="C39" s="51"/>
      <c r="D39" s="51"/>
      <c r="E39" s="51"/>
      <c r="F39" s="51"/>
      <c r="G39" s="51"/>
      <c r="H39" s="171"/>
      <c r="I39" s="155"/>
    </row>
    <row r="40" spans="1:9" s="65" customFormat="1" ht="17.25">
      <c r="A40" s="156" t="s">
        <v>42</v>
      </c>
      <c r="B40" s="157"/>
      <c r="C40" s="158" t="s">
        <v>8</v>
      </c>
      <c r="D40" s="159">
        <v>1</v>
      </c>
      <c r="E40" s="223"/>
      <c r="F40" s="50"/>
      <c r="G40" s="50"/>
      <c r="H40" s="163"/>
      <c r="I40" s="160"/>
    </row>
    <row r="41" spans="1:9" s="65" customFormat="1" ht="17.25">
      <c r="A41" s="152"/>
      <c r="B41" s="153"/>
      <c r="C41" s="51"/>
      <c r="D41" s="161"/>
      <c r="E41" s="51"/>
      <c r="F41" s="51"/>
      <c r="G41" s="51"/>
      <c r="H41" s="162"/>
      <c r="I41" s="155"/>
    </row>
    <row r="42" spans="1:9" s="65" customFormat="1" ht="17.25">
      <c r="A42" s="156" t="s">
        <v>44</v>
      </c>
      <c r="B42" s="157"/>
      <c r="C42" s="50"/>
      <c r="D42" s="159"/>
      <c r="E42" s="50"/>
      <c r="F42" s="50"/>
      <c r="G42" s="50"/>
      <c r="H42" s="163"/>
      <c r="I42" s="160"/>
    </row>
    <row r="43" spans="1:9" s="65" customFormat="1" ht="17.25">
      <c r="A43" s="152"/>
      <c r="B43" s="153"/>
      <c r="C43" s="51"/>
      <c r="D43" s="161"/>
      <c r="E43" s="51"/>
      <c r="F43" s="161"/>
      <c r="G43" s="51"/>
      <c r="H43" s="280"/>
      <c r="I43" s="281"/>
    </row>
    <row r="44" spans="1:9" s="65" customFormat="1" ht="17.25">
      <c r="A44" s="156"/>
      <c r="B44" s="157"/>
      <c r="C44" s="50"/>
      <c r="D44" s="159"/>
      <c r="E44" s="50"/>
      <c r="F44" s="50"/>
      <c r="G44" s="50"/>
      <c r="H44" s="163"/>
      <c r="I44" s="160"/>
    </row>
    <row r="45" spans="1:9" s="65" customFormat="1" ht="17.25">
      <c r="A45" s="152"/>
      <c r="B45" s="153"/>
      <c r="C45" s="51"/>
      <c r="D45" s="161"/>
      <c r="E45" s="51"/>
      <c r="F45" s="51"/>
      <c r="G45" s="51"/>
      <c r="H45" s="162"/>
      <c r="I45" s="155"/>
    </row>
    <row r="46" spans="1:9" s="65" customFormat="1" ht="17.25">
      <c r="A46" s="156" t="s">
        <v>45</v>
      </c>
      <c r="B46" s="157"/>
      <c r="C46" s="158" t="s">
        <v>8</v>
      </c>
      <c r="D46" s="159">
        <v>1</v>
      </c>
      <c r="E46" s="223"/>
      <c r="F46" s="50"/>
      <c r="G46" s="50"/>
      <c r="H46" s="163"/>
      <c r="I46" s="160"/>
    </row>
    <row r="47" spans="1:9" s="65" customFormat="1" ht="17.25">
      <c r="A47" s="152"/>
      <c r="B47" s="153"/>
      <c r="C47" s="51"/>
      <c r="D47" s="161"/>
      <c r="E47" s="51"/>
      <c r="F47" s="161"/>
      <c r="G47" s="51"/>
      <c r="H47" s="162"/>
      <c r="I47" s="155"/>
    </row>
    <row r="48" spans="1:9" s="65" customFormat="1" ht="17.25">
      <c r="A48" s="156" t="s">
        <v>46</v>
      </c>
      <c r="B48" s="157"/>
      <c r="C48" s="50"/>
      <c r="D48" s="159"/>
      <c r="E48" s="50"/>
      <c r="F48" s="50"/>
      <c r="G48" s="50"/>
      <c r="H48" s="163"/>
      <c r="I48" s="160"/>
    </row>
    <row r="49" spans="1:9" s="65" customFormat="1" ht="17.25">
      <c r="A49" s="152"/>
      <c r="B49" s="153"/>
      <c r="C49" s="51"/>
      <c r="D49" s="161"/>
      <c r="E49" s="51"/>
      <c r="F49" s="51"/>
      <c r="G49" s="51"/>
      <c r="H49" s="303"/>
      <c r="I49" s="155"/>
    </row>
    <row r="50" spans="1:9" s="65" customFormat="1" ht="17.25">
      <c r="A50" s="156" t="s">
        <v>47</v>
      </c>
      <c r="B50" s="157"/>
      <c r="C50" s="158" t="s">
        <v>8</v>
      </c>
      <c r="D50" s="159">
        <v>1</v>
      </c>
      <c r="E50" s="223"/>
      <c r="F50" s="50"/>
      <c r="G50" s="50"/>
      <c r="H50" s="163"/>
      <c r="I50" s="160"/>
    </row>
    <row r="51" spans="1:9" s="65" customFormat="1" ht="17.25">
      <c r="A51" s="152"/>
      <c r="B51" s="153"/>
      <c r="C51" s="51"/>
      <c r="D51" s="161"/>
      <c r="E51" s="51"/>
      <c r="F51" s="51"/>
      <c r="G51" s="51"/>
      <c r="H51" s="162"/>
      <c r="I51" s="155"/>
    </row>
    <row r="52" spans="1:9" s="65" customFormat="1" ht="17.25">
      <c r="A52" s="156" t="s">
        <v>193</v>
      </c>
      <c r="B52" s="157"/>
      <c r="C52" s="158" t="s">
        <v>193</v>
      </c>
      <c r="D52" s="159" t="s">
        <v>193</v>
      </c>
      <c r="E52" s="159"/>
      <c r="F52" s="50"/>
      <c r="G52" s="50"/>
      <c r="H52" s="163"/>
      <c r="I52" s="160"/>
    </row>
    <row r="53" spans="1:9" s="65" customFormat="1" ht="17.25">
      <c r="A53" s="152"/>
      <c r="B53" s="153"/>
      <c r="C53" s="51"/>
      <c r="D53" s="161"/>
      <c r="E53" s="51"/>
      <c r="F53" s="51"/>
      <c r="G53" s="51"/>
      <c r="H53" s="162"/>
      <c r="I53" s="155"/>
    </row>
    <row r="54" spans="1:9" s="65" customFormat="1" ht="17.25">
      <c r="A54" s="156" t="s">
        <v>48</v>
      </c>
      <c r="B54" s="157"/>
      <c r="C54" s="50"/>
      <c r="D54" s="159"/>
      <c r="E54" s="50"/>
      <c r="F54" s="51"/>
      <c r="G54" s="50"/>
      <c r="H54" s="163"/>
      <c r="I54" s="160"/>
    </row>
    <row r="55" spans="1:9" s="65" customFormat="1" ht="17.25">
      <c r="A55" s="152"/>
      <c r="B55" s="153"/>
      <c r="C55" s="51"/>
      <c r="D55" s="161"/>
      <c r="E55" s="51"/>
      <c r="F55" s="301"/>
      <c r="G55" s="300"/>
      <c r="H55" s="162"/>
      <c r="I55" s="155"/>
    </row>
    <row r="56" spans="1:9" s="65" customFormat="1" ht="17.25">
      <c r="A56" s="156" t="s">
        <v>49</v>
      </c>
      <c r="B56" s="157"/>
      <c r="C56" s="50"/>
      <c r="D56" s="159"/>
      <c r="E56" s="50"/>
      <c r="F56" s="302"/>
      <c r="G56" s="157" t="s">
        <v>85</v>
      </c>
      <c r="H56" s="163"/>
      <c r="I56" s="160"/>
    </row>
    <row r="57" spans="1:9" s="65" customFormat="1" ht="17.25">
      <c r="A57" s="152"/>
      <c r="B57" s="153"/>
      <c r="C57" s="51"/>
      <c r="D57" s="161"/>
      <c r="E57" s="51"/>
      <c r="F57" s="161"/>
      <c r="G57" s="51"/>
      <c r="H57" s="162"/>
      <c r="I57" s="155"/>
    </row>
    <row r="58" spans="1:9" s="65" customFormat="1" ht="17.25">
      <c r="A58" s="156" t="s">
        <v>50</v>
      </c>
      <c r="B58" s="157"/>
      <c r="C58" s="158" t="s">
        <v>8</v>
      </c>
      <c r="D58" s="159">
        <v>1</v>
      </c>
      <c r="E58" s="223"/>
      <c r="F58" s="50"/>
      <c r="G58" s="50"/>
      <c r="H58" s="163"/>
      <c r="I58" s="160"/>
    </row>
    <row r="59" spans="1:9" s="65" customFormat="1" ht="17.25">
      <c r="A59" s="152"/>
      <c r="B59" s="153"/>
      <c r="C59" s="51"/>
      <c r="D59" s="161"/>
      <c r="E59" s="51"/>
      <c r="F59" s="51"/>
      <c r="G59" s="51"/>
      <c r="H59" s="162"/>
      <c r="I59" s="172"/>
    </row>
    <row r="60" spans="1:9" s="65" customFormat="1" ht="18" thickBot="1">
      <c r="A60" s="164" t="s">
        <v>51</v>
      </c>
      <c r="B60" s="165"/>
      <c r="C60" s="166"/>
      <c r="D60" s="173"/>
      <c r="E60" s="166"/>
      <c r="F60" s="166"/>
      <c r="G60" s="166"/>
      <c r="H60" s="168"/>
      <c r="I60" s="174"/>
    </row>
  </sheetData>
  <sheetProtection/>
  <mergeCells count="1">
    <mergeCell ref="A8:B8"/>
  </mergeCells>
  <conditionalFormatting sqref="A3 E7:F30 E35:I60">
    <cfRule type="expression" priority="17" dxfId="5" stopIfTrue="1">
      <formula>内訳!#REF!=1</formula>
    </cfRule>
  </conditionalFormatting>
  <printOptions horizontalCentered="1"/>
  <pageMargins left="0.5118110236220472" right="0.5118110236220472" top="0.984251968503937" bottom="0.7874015748031497" header="0.5118110236220472" footer="0.5118110236220472"/>
  <pageSetup fitToHeight="2" horizontalDpi="400" verticalDpi="400" orientation="landscape" paperSize="9" r:id="rId1"/>
</worksheet>
</file>

<file path=xl/worksheets/sheet4.xml><?xml version="1.0" encoding="utf-8"?>
<worksheet xmlns="http://schemas.openxmlformats.org/spreadsheetml/2006/main" xmlns:r="http://schemas.openxmlformats.org/officeDocument/2006/relationships">
  <sheetPr transitionEvaluation="1"/>
  <dimension ref="A2:ID68"/>
  <sheetViews>
    <sheetView view="pageBreakPreview" zoomScaleNormal="75" zoomScaleSheetLayoutView="100" zoomScalePageLayoutView="0" workbookViewId="0" topLeftCell="A37">
      <selection activeCell="M35" sqref="M35"/>
    </sheetView>
  </sheetViews>
  <sheetFormatPr defaultColWidth="10.66015625" defaultRowHeight="18"/>
  <cols>
    <col min="1" max="1" width="2.66015625" style="61" customWidth="1"/>
    <col min="2" max="2" width="4.66015625" style="61" customWidth="1"/>
    <col min="3" max="3" width="5.66015625" style="61" customWidth="1"/>
    <col min="4" max="4" width="7.66015625" style="61" customWidth="1"/>
    <col min="5" max="5" width="11.66015625" style="61" customWidth="1"/>
    <col min="6" max="6" width="12.66015625" style="61" customWidth="1"/>
    <col min="7" max="7" width="5.66015625" style="61" customWidth="1"/>
    <col min="8" max="9" width="12.66015625" style="61" customWidth="1"/>
    <col min="10" max="10" width="15.66015625" style="61" customWidth="1"/>
    <col min="11" max="11" width="24.66015625" style="61" customWidth="1"/>
    <col min="12" max="16384" width="10.66015625" style="61" customWidth="1"/>
  </cols>
  <sheetData>
    <row r="1" ht="14.25" customHeight="1" thickBot="1"/>
    <row r="2" spans="1:238" s="63" customFormat="1" ht="35.25" customHeight="1">
      <c r="A2" s="94"/>
      <c r="B2" s="95" t="s">
        <v>59</v>
      </c>
      <c r="C2" s="95">
        <v>1</v>
      </c>
      <c r="D2" s="95" t="s">
        <v>67</v>
      </c>
      <c r="E2" s="95" t="s">
        <v>140</v>
      </c>
      <c r="F2" s="95"/>
      <c r="G2" s="95"/>
      <c r="H2" s="95"/>
      <c r="I2" s="95"/>
      <c r="J2" s="96"/>
      <c r="K2" s="97" t="s">
        <v>87</v>
      </c>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row>
    <row r="3" spans="1:238" s="63" customFormat="1" ht="35.25" customHeight="1">
      <c r="A3" s="98"/>
      <c r="B3" s="99"/>
      <c r="C3" s="99"/>
      <c r="D3" s="99"/>
      <c r="E3" s="100" t="s">
        <v>88</v>
      </c>
      <c r="F3" s="99"/>
      <c r="G3" s="99"/>
      <c r="H3" s="99"/>
      <c r="I3" s="99"/>
      <c r="J3" s="99"/>
      <c r="K3" s="101"/>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row>
    <row r="4" spans="1:238" ht="33.75" customHeight="1" thickBot="1">
      <c r="A4" s="102"/>
      <c r="B4" s="103" t="s">
        <v>89</v>
      </c>
      <c r="C4" s="103"/>
      <c r="D4" s="103"/>
      <c r="E4" s="104" t="s">
        <v>90</v>
      </c>
      <c r="F4" s="104" t="s">
        <v>91</v>
      </c>
      <c r="G4" s="104" t="s">
        <v>3</v>
      </c>
      <c r="H4" s="104" t="s">
        <v>92</v>
      </c>
      <c r="I4" s="104" t="s">
        <v>93</v>
      </c>
      <c r="J4" s="104" t="s">
        <v>94</v>
      </c>
      <c r="K4" s="105" t="s">
        <v>95</v>
      </c>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row>
    <row r="5" spans="1:11" ht="17.25" customHeight="1" thickTop="1">
      <c r="A5" s="73"/>
      <c r="B5" s="74"/>
      <c r="C5" s="74"/>
      <c r="D5" s="74"/>
      <c r="E5" s="75"/>
      <c r="F5" s="75"/>
      <c r="G5" s="76"/>
      <c r="H5" s="77"/>
      <c r="I5" s="78"/>
      <c r="J5" s="78"/>
      <c r="K5" s="79"/>
    </row>
    <row r="6" spans="1:11" ht="17.25" customHeight="1">
      <c r="A6" s="80" t="s">
        <v>142</v>
      </c>
      <c r="B6" s="81"/>
      <c r="C6" s="81"/>
      <c r="D6" s="81"/>
      <c r="E6" s="82"/>
      <c r="F6" s="82"/>
      <c r="G6" s="83" t="s">
        <v>96</v>
      </c>
      <c r="H6" s="84">
        <v>12</v>
      </c>
      <c r="I6" s="85"/>
      <c r="J6" s="85"/>
      <c r="K6" s="230" t="s">
        <v>155</v>
      </c>
    </row>
    <row r="7" spans="1:11" ht="17.25" customHeight="1">
      <c r="A7" s="73"/>
      <c r="B7" s="74"/>
      <c r="C7" s="74"/>
      <c r="D7" s="74"/>
      <c r="E7" s="75"/>
      <c r="F7" s="75"/>
      <c r="G7" s="76"/>
      <c r="H7" s="77"/>
      <c r="I7" s="78"/>
      <c r="J7" s="78"/>
      <c r="K7" s="79"/>
    </row>
    <row r="8" spans="1:11" ht="17.25" customHeight="1">
      <c r="A8" s="80" t="s">
        <v>143</v>
      </c>
      <c r="B8" s="81"/>
      <c r="C8" s="81"/>
      <c r="D8" s="81"/>
      <c r="E8" s="82"/>
      <c r="F8" s="82"/>
      <c r="G8" s="83" t="s">
        <v>96</v>
      </c>
      <c r="H8" s="84">
        <v>6</v>
      </c>
      <c r="I8" s="85"/>
      <c r="J8" s="85"/>
      <c r="K8" s="230" t="s">
        <v>156</v>
      </c>
    </row>
    <row r="9" spans="1:11" ht="17.25" customHeight="1">
      <c r="A9" s="73"/>
      <c r="B9" s="74"/>
      <c r="C9" s="74"/>
      <c r="D9" s="74"/>
      <c r="E9" s="75"/>
      <c r="F9" s="75"/>
      <c r="G9" s="76"/>
      <c r="H9" s="77"/>
      <c r="I9" s="78"/>
      <c r="J9" s="78"/>
      <c r="K9" s="79"/>
    </row>
    <row r="10" spans="1:11" ht="17.25" customHeight="1">
      <c r="A10" s="80" t="s">
        <v>144</v>
      </c>
      <c r="B10" s="81"/>
      <c r="C10" s="81"/>
      <c r="D10" s="81"/>
      <c r="E10" s="82"/>
      <c r="F10" s="82"/>
      <c r="G10" s="83" t="s">
        <v>96</v>
      </c>
      <c r="H10" s="84">
        <v>2</v>
      </c>
      <c r="I10" s="85"/>
      <c r="J10" s="85"/>
      <c r="K10" s="230" t="s">
        <v>157</v>
      </c>
    </row>
    <row r="11" spans="1:11" ht="17.25" customHeight="1">
      <c r="A11" s="73"/>
      <c r="B11" s="74"/>
      <c r="C11" s="74"/>
      <c r="D11" s="74"/>
      <c r="E11" s="75"/>
      <c r="F11" s="75"/>
      <c r="G11" s="76"/>
      <c r="H11" s="77"/>
      <c r="I11" s="78"/>
      <c r="J11" s="78"/>
      <c r="K11" s="79"/>
    </row>
    <row r="12" spans="1:11" ht="17.25" customHeight="1">
      <c r="A12" s="80" t="s">
        <v>149</v>
      </c>
      <c r="B12" s="81"/>
      <c r="C12" s="81"/>
      <c r="D12" s="81"/>
      <c r="E12" s="82"/>
      <c r="F12" s="82"/>
      <c r="G12" s="83" t="s">
        <v>96</v>
      </c>
      <c r="H12" s="84">
        <v>1</v>
      </c>
      <c r="I12" s="85"/>
      <c r="J12" s="85"/>
      <c r="K12" s="230" t="s">
        <v>158</v>
      </c>
    </row>
    <row r="13" spans="1:11" ht="17.25" customHeight="1">
      <c r="A13" s="73"/>
      <c r="B13" s="74"/>
      <c r="C13" s="74"/>
      <c r="D13" s="74"/>
      <c r="E13" s="75"/>
      <c r="F13" s="75"/>
      <c r="G13" s="76"/>
      <c r="H13" s="77"/>
      <c r="I13" s="78"/>
      <c r="J13" s="78"/>
      <c r="K13" s="79"/>
    </row>
    <row r="14" spans="1:11" ht="17.25" customHeight="1">
      <c r="A14" s="80"/>
      <c r="B14" s="81"/>
      <c r="C14" s="81"/>
      <c r="D14" s="81"/>
      <c r="E14" s="82"/>
      <c r="F14" s="82"/>
      <c r="G14" s="83"/>
      <c r="H14" s="84"/>
      <c r="I14" s="85"/>
      <c r="J14" s="85"/>
      <c r="K14" s="86"/>
    </row>
    <row r="15" spans="1:11" ht="17.25" customHeight="1">
      <c r="A15" s="73"/>
      <c r="B15" s="74"/>
      <c r="C15" s="74"/>
      <c r="D15" s="74"/>
      <c r="E15" s="75"/>
      <c r="F15" s="75"/>
      <c r="G15" s="76"/>
      <c r="H15" s="77"/>
      <c r="I15" s="78"/>
      <c r="J15" s="78"/>
      <c r="K15" s="79"/>
    </row>
    <row r="16" spans="1:11" ht="17.25" customHeight="1">
      <c r="A16" s="80"/>
      <c r="B16" s="81"/>
      <c r="C16" s="81"/>
      <c r="D16" s="81"/>
      <c r="E16" s="82"/>
      <c r="F16" s="82"/>
      <c r="G16" s="83"/>
      <c r="H16" s="84"/>
      <c r="I16" s="85"/>
      <c r="J16" s="85"/>
      <c r="K16" s="86"/>
    </row>
    <row r="17" spans="1:11" ht="17.25" customHeight="1">
      <c r="A17" s="73"/>
      <c r="B17" s="74"/>
      <c r="C17" s="74"/>
      <c r="D17" s="74"/>
      <c r="E17" s="75"/>
      <c r="F17" s="75"/>
      <c r="G17" s="76"/>
      <c r="H17" s="77"/>
      <c r="I17" s="78"/>
      <c r="J17" s="78"/>
      <c r="K17" s="79"/>
    </row>
    <row r="18" spans="1:11" ht="17.25" customHeight="1">
      <c r="A18" s="80"/>
      <c r="B18" s="81"/>
      <c r="C18" s="81"/>
      <c r="D18" s="81"/>
      <c r="E18" s="82"/>
      <c r="F18" s="82"/>
      <c r="G18" s="83"/>
      <c r="H18" s="84"/>
      <c r="I18" s="85"/>
      <c r="J18" s="85" t="s">
        <v>193</v>
      </c>
      <c r="K18" s="86"/>
    </row>
    <row r="19" spans="1:11" ht="17.25" customHeight="1">
      <c r="A19" s="73"/>
      <c r="B19" s="74"/>
      <c r="C19" s="74"/>
      <c r="D19" s="74"/>
      <c r="E19" s="75"/>
      <c r="F19" s="75"/>
      <c r="G19" s="76"/>
      <c r="H19" s="77"/>
      <c r="I19" s="78"/>
      <c r="J19" s="78"/>
      <c r="K19" s="79"/>
    </row>
    <row r="20" spans="1:11" ht="17.25" customHeight="1">
      <c r="A20" s="80"/>
      <c r="B20" s="81"/>
      <c r="C20" s="81"/>
      <c r="D20" s="81"/>
      <c r="E20" s="82"/>
      <c r="F20" s="82"/>
      <c r="G20" s="83"/>
      <c r="H20" s="84"/>
      <c r="I20" s="85"/>
      <c r="J20" s="85" t="s">
        <v>193</v>
      </c>
      <c r="K20" s="86"/>
    </row>
    <row r="21" spans="1:11" ht="17.25" customHeight="1">
      <c r="A21" s="73"/>
      <c r="B21" s="74"/>
      <c r="C21" s="74"/>
      <c r="D21" s="74"/>
      <c r="E21" s="75"/>
      <c r="F21" s="75"/>
      <c r="G21" s="76"/>
      <c r="H21" s="77"/>
      <c r="I21" s="78"/>
      <c r="J21" s="78"/>
      <c r="K21" s="79"/>
    </row>
    <row r="22" spans="1:11" ht="17.25" customHeight="1">
      <c r="A22" s="80"/>
      <c r="B22" s="81"/>
      <c r="C22" s="81"/>
      <c r="D22" s="81"/>
      <c r="E22" s="82"/>
      <c r="F22" s="82"/>
      <c r="G22" s="83"/>
      <c r="H22" s="84"/>
      <c r="I22" s="85"/>
      <c r="J22" s="85" t="s">
        <v>193</v>
      </c>
      <c r="K22" s="86"/>
    </row>
    <row r="23" spans="1:11" ht="17.25" customHeight="1">
      <c r="A23" s="73"/>
      <c r="B23" s="74"/>
      <c r="C23" s="74"/>
      <c r="D23" s="74"/>
      <c r="E23" s="75"/>
      <c r="F23" s="75"/>
      <c r="G23" s="76"/>
      <c r="H23" s="77"/>
      <c r="I23" s="78"/>
      <c r="J23" s="78"/>
      <c r="K23" s="79"/>
    </row>
    <row r="24" spans="1:11" ht="17.25" customHeight="1">
      <c r="A24" s="80"/>
      <c r="B24" s="81"/>
      <c r="C24" s="81"/>
      <c r="D24" s="81"/>
      <c r="E24" s="82"/>
      <c r="F24" s="82"/>
      <c r="G24" s="83"/>
      <c r="H24" s="84"/>
      <c r="I24" s="85"/>
      <c r="J24" s="85" t="s">
        <v>193</v>
      </c>
      <c r="K24" s="86"/>
    </row>
    <row r="25" spans="1:11" ht="17.25" customHeight="1">
      <c r="A25" s="73"/>
      <c r="B25" s="74"/>
      <c r="C25" s="74"/>
      <c r="D25" s="74"/>
      <c r="E25" s="75"/>
      <c r="F25" s="75"/>
      <c r="G25" s="76"/>
      <c r="H25" s="77"/>
      <c r="I25" s="78"/>
      <c r="J25" s="78"/>
      <c r="K25" s="79"/>
    </row>
    <row r="26" spans="1:11" ht="17.25" customHeight="1">
      <c r="A26" s="80"/>
      <c r="B26" s="81"/>
      <c r="C26" s="81"/>
      <c r="D26" s="81"/>
      <c r="E26" s="82"/>
      <c r="F26" s="82"/>
      <c r="G26" s="83"/>
      <c r="H26" s="84"/>
      <c r="I26" s="85"/>
      <c r="J26" s="85" t="s">
        <v>193</v>
      </c>
      <c r="K26" s="86"/>
    </row>
    <row r="27" spans="1:11" ht="17.25" customHeight="1">
      <c r="A27" s="73"/>
      <c r="B27" s="74"/>
      <c r="C27" s="74"/>
      <c r="D27" s="74"/>
      <c r="E27" s="75"/>
      <c r="F27" s="75"/>
      <c r="G27" s="76"/>
      <c r="H27" s="77"/>
      <c r="I27" s="78"/>
      <c r="J27" s="78"/>
      <c r="K27" s="79"/>
    </row>
    <row r="28" spans="1:11" ht="17.25" customHeight="1">
      <c r="A28" s="80"/>
      <c r="B28" s="81"/>
      <c r="C28" s="81"/>
      <c r="D28" s="81"/>
      <c r="E28" s="82"/>
      <c r="F28" s="82"/>
      <c r="G28" s="83"/>
      <c r="H28" s="84"/>
      <c r="I28" s="85"/>
      <c r="J28" s="85" t="s">
        <v>193</v>
      </c>
      <c r="K28" s="86"/>
    </row>
    <row r="29" spans="1:11" ht="17.25" customHeight="1">
      <c r="A29" s="73"/>
      <c r="B29" s="74"/>
      <c r="C29" s="74"/>
      <c r="D29" s="74"/>
      <c r="E29" s="75"/>
      <c r="F29" s="75"/>
      <c r="G29" s="76"/>
      <c r="H29" s="77"/>
      <c r="I29" s="78"/>
      <c r="J29" s="78"/>
      <c r="K29" s="79"/>
    </row>
    <row r="30" spans="1:11" ht="17.25" customHeight="1">
      <c r="A30" s="80"/>
      <c r="B30" s="81"/>
      <c r="C30" s="81"/>
      <c r="D30" s="81"/>
      <c r="E30" s="82"/>
      <c r="F30" s="82"/>
      <c r="G30" s="83"/>
      <c r="H30" s="84"/>
      <c r="I30" s="85"/>
      <c r="J30" s="85" t="s">
        <v>193</v>
      </c>
      <c r="K30" s="86"/>
    </row>
    <row r="31" spans="1:11" ht="17.25" customHeight="1">
      <c r="A31" s="73"/>
      <c r="B31" s="74"/>
      <c r="C31" s="74"/>
      <c r="D31" s="74"/>
      <c r="E31" s="75"/>
      <c r="F31" s="75"/>
      <c r="G31" s="76"/>
      <c r="H31" s="77"/>
      <c r="I31" s="78"/>
      <c r="J31" s="78"/>
      <c r="K31" s="79"/>
    </row>
    <row r="32" spans="1:11" ht="17.25" customHeight="1" thickBot="1">
      <c r="A32" s="87" t="s">
        <v>97</v>
      </c>
      <c r="B32" s="88"/>
      <c r="C32" s="88"/>
      <c r="D32" s="88"/>
      <c r="E32" s="89"/>
      <c r="F32" s="89"/>
      <c r="G32" s="90"/>
      <c r="H32" s="91"/>
      <c r="I32" s="92"/>
      <c r="J32" s="92"/>
      <c r="K32" s="228" t="s">
        <v>152</v>
      </c>
    </row>
    <row r="33" spans="1:11" ht="14.25" customHeight="1">
      <c r="A33" s="74"/>
      <c r="B33" s="74"/>
      <c r="C33" s="74"/>
      <c r="D33" s="74"/>
      <c r="E33" s="74"/>
      <c r="F33" s="74"/>
      <c r="G33" s="74"/>
      <c r="H33" s="74"/>
      <c r="I33" s="74"/>
      <c r="J33" s="74"/>
      <c r="K33" s="74"/>
    </row>
    <row r="34" ht="14.25" customHeight="1" thickBot="1"/>
    <row r="35" spans="1:238" s="71" customFormat="1" ht="35.25" customHeight="1">
      <c r="A35" s="94">
        <v>25</v>
      </c>
      <c r="B35" s="95" t="s">
        <v>59</v>
      </c>
      <c r="C35" s="95">
        <v>2</v>
      </c>
      <c r="D35" s="95" t="s">
        <v>67</v>
      </c>
      <c r="E35" s="95" t="s">
        <v>150</v>
      </c>
      <c r="F35" s="95"/>
      <c r="G35" s="95"/>
      <c r="H35" s="95"/>
      <c r="I35" s="95"/>
      <c r="J35" s="96"/>
      <c r="K35" s="97" t="s">
        <v>87</v>
      </c>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2"/>
      <c r="DS35" s="72"/>
      <c r="DT35" s="72"/>
      <c r="DU35" s="72"/>
      <c r="DV35" s="72"/>
      <c r="DW35" s="72"/>
      <c r="DX35" s="72"/>
      <c r="DY35" s="72"/>
      <c r="DZ35" s="72"/>
      <c r="EA35" s="72"/>
      <c r="EB35" s="72"/>
      <c r="EC35" s="72"/>
      <c r="ED35" s="72"/>
      <c r="EE35" s="72"/>
      <c r="EF35" s="72"/>
      <c r="EG35" s="72"/>
      <c r="EH35" s="72"/>
      <c r="EI35" s="72"/>
      <c r="EJ35" s="72"/>
      <c r="EK35" s="72"/>
      <c r="EL35" s="72"/>
      <c r="EM35" s="72"/>
      <c r="EN35" s="72"/>
      <c r="EO35" s="72"/>
      <c r="EP35" s="72"/>
      <c r="EQ35" s="72"/>
      <c r="ER35" s="72"/>
      <c r="ES35" s="72"/>
      <c r="ET35" s="72"/>
      <c r="EU35" s="72"/>
      <c r="EV35" s="72"/>
      <c r="EW35" s="72"/>
      <c r="EX35" s="72"/>
      <c r="EY35" s="72"/>
      <c r="EZ35" s="72"/>
      <c r="FA35" s="72"/>
      <c r="FB35" s="72"/>
      <c r="FC35" s="72"/>
      <c r="FD35" s="72"/>
      <c r="FE35" s="72"/>
      <c r="FF35" s="72"/>
      <c r="FG35" s="72"/>
      <c r="FH35" s="72"/>
      <c r="FI35" s="72"/>
      <c r="FJ35" s="72"/>
      <c r="FK35" s="72"/>
      <c r="FL35" s="72"/>
      <c r="FM35" s="72"/>
      <c r="FN35" s="72"/>
      <c r="FO35" s="72"/>
      <c r="FP35" s="72"/>
      <c r="FQ35" s="72"/>
      <c r="FR35" s="72"/>
      <c r="FS35" s="72"/>
      <c r="FT35" s="72"/>
      <c r="FU35" s="72"/>
      <c r="FV35" s="72"/>
      <c r="FW35" s="72"/>
      <c r="FX35" s="72"/>
      <c r="FY35" s="72"/>
      <c r="FZ35" s="72"/>
      <c r="GA35" s="72"/>
      <c r="GB35" s="72"/>
      <c r="GC35" s="72"/>
      <c r="GD35" s="72"/>
      <c r="GE35" s="72"/>
      <c r="GF35" s="72"/>
      <c r="GG35" s="72"/>
      <c r="GH35" s="72"/>
      <c r="GI35" s="72"/>
      <c r="GJ35" s="72"/>
      <c r="GK35" s="72"/>
      <c r="GL35" s="72"/>
      <c r="GM35" s="72"/>
      <c r="GN35" s="72"/>
      <c r="GO35" s="72"/>
      <c r="GP35" s="72"/>
      <c r="GQ35" s="72"/>
      <c r="GR35" s="72"/>
      <c r="GS35" s="72"/>
      <c r="GT35" s="72"/>
      <c r="GU35" s="72"/>
      <c r="GV35" s="72"/>
      <c r="GW35" s="72"/>
      <c r="GX35" s="72"/>
      <c r="GY35" s="72"/>
      <c r="GZ35" s="72"/>
      <c r="HA35" s="72"/>
      <c r="HB35" s="72"/>
      <c r="HC35" s="72"/>
      <c r="HD35" s="72"/>
      <c r="HE35" s="72"/>
      <c r="HF35" s="72"/>
      <c r="HG35" s="72"/>
      <c r="HH35" s="72"/>
      <c r="HI35" s="72"/>
      <c r="HJ35" s="72"/>
      <c r="HK35" s="72"/>
      <c r="HL35" s="72"/>
      <c r="HM35" s="72"/>
      <c r="HN35" s="72"/>
      <c r="HO35" s="72"/>
      <c r="HP35" s="72"/>
      <c r="HQ35" s="72"/>
      <c r="HR35" s="72"/>
      <c r="HS35" s="72"/>
      <c r="HT35" s="72"/>
      <c r="HU35" s="72"/>
      <c r="HV35" s="72"/>
      <c r="HW35" s="72"/>
      <c r="HX35" s="72"/>
      <c r="HY35" s="72"/>
      <c r="HZ35" s="72"/>
      <c r="IA35" s="72"/>
      <c r="IB35" s="72"/>
      <c r="IC35" s="72"/>
      <c r="ID35" s="72"/>
    </row>
    <row r="36" spans="1:238" s="71" customFormat="1" ht="35.25" customHeight="1">
      <c r="A36" s="98"/>
      <c r="B36" s="99"/>
      <c r="C36" s="99"/>
      <c r="D36" s="99"/>
      <c r="E36" s="100" t="s">
        <v>88</v>
      </c>
      <c r="F36" s="99"/>
      <c r="G36" s="99"/>
      <c r="H36" s="99"/>
      <c r="I36" s="99"/>
      <c r="J36" s="99"/>
      <c r="K36" s="101"/>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c r="DJ36" s="72"/>
      <c r="DK36" s="72"/>
      <c r="DL36" s="72"/>
      <c r="DM36" s="72"/>
      <c r="DN36" s="72"/>
      <c r="DO36" s="72"/>
      <c r="DP36" s="72"/>
      <c r="DQ36" s="72"/>
      <c r="DR36" s="72"/>
      <c r="DS36" s="72"/>
      <c r="DT36" s="72"/>
      <c r="DU36" s="72"/>
      <c r="DV36" s="72"/>
      <c r="DW36" s="72"/>
      <c r="DX36" s="72"/>
      <c r="DY36" s="72"/>
      <c r="DZ36" s="72"/>
      <c r="EA36" s="72"/>
      <c r="EB36" s="72"/>
      <c r="EC36" s="72"/>
      <c r="ED36" s="72"/>
      <c r="EE36" s="72"/>
      <c r="EF36" s="72"/>
      <c r="EG36" s="72"/>
      <c r="EH36" s="72"/>
      <c r="EI36" s="72"/>
      <c r="EJ36" s="72"/>
      <c r="EK36" s="72"/>
      <c r="EL36" s="72"/>
      <c r="EM36" s="72"/>
      <c r="EN36" s="72"/>
      <c r="EO36" s="72"/>
      <c r="EP36" s="72"/>
      <c r="EQ36" s="72"/>
      <c r="ER36" s="72"/>
      <c r="ES36" s="72"/>
      <c r="ET36" s="72"/>
      <c r="EU36" s="72"/>
      <c r="EV36" s="72"/>
      <c r="EW36" s="72"/>
      <c r="EX36" s="72"/>
      <c r="EY36" s="72"/>
      <c r="EZ36" s="72"/>
      <c r="FA36" s="72"/>
      <c r="FB36" s="72"/>
      <c r="FC36" s="72"/>
      <c r="FD36" s="72"/>
      <c r="FE36" s="72"/>
      <c r="FF36" s="72"/>
      <c r="FG36" s="72"/>
      <c r="FH36" s="72"/>
      <c r="FI36" s="72"/>
      <c r="FJ36" s="72"/>
      <c r="FK36" s="72"/>
      <c r="FL36" s="72"/>
      <c r="FM36" s="72"/>
      <c r="FN36" s="72"/>
      <c r="FO36" s="72"/>
      <c r="FP36" s="72"/>
      <c r="FQ36" s="72"/>
      <c r="FR36" s="72"/>
      <c r="FS36" s="72"/>
      <c r="FT36" s="72"/>
      <c r="FU36" s="72"/>
      <c r="FV36" s="72"/>
      <c r="FW36" s="72"/>
      <c r="FX36" s="72"/>
      <c r="FY36" s="72"/>
      <c r="FZ36" s="72"/>
      <c r="GA36" s="72"/>
      <c r="GB36" s="72"/>
      <c r="GC36" s="72"/>
      <c r="GD36" s="72"/>
      <c r="GE36" s="72"/>
      <c r="GF36" s="72"/>
      <c r="GG36" s="72"/>
      <c r="GH36" s="72"/>
      <c r="GI36" s="72"/>
      <c r="GJ36" s="72"/>
      <c r="GK36" s="72"/>
      <c r="GL36" s="72"/>
      <c r="GM36" s="72"/>
      <c r="GN36" s="72"/>
      <c r="GO36" s="72"/>
      <c r="GP36" s="72"/>
      <c r="GQ36" s="72"/>
      <c r="GR36" s="72"/>
      <c r="GS36" s="72"/>
      <c r="GT36" s="72"/>
      <c r="GU36" s="72"/>
      <c r="GV36" s="72"/>
      <c r="GW36" s="72"/>
      <c r="GX36" s="72"/>
      <c r="GY36" s="72"/>
      <c r="GZ36" s="72"/>
      <c r="HA36" s="72"/>
      <c r="HB36" s="72"/>
      <c r="HC36" s="72"/>
      <c r="HD36" s="72"/>
      <c r="HE36" s="72"/>
      <c r="HF36" s="72"/>
      <c r="HG36" s="72"/>
      <c r="HH36" s="72"/>
      <c r="HI36" s="72"/>
      <c r="HJ36" s="72"/>
      <c r="HK36" s="72"/>
      <c r="HL36" s="72"/>
      <c r="HM36" s="72"/>
      <c r="HN36" s="72"/>
      <c r="HO36" s="72"/>
      <c r="HP36" s="72"/>
      <c r="HQ36" s="72"/>
      <c r="HR36" s="72"/>
      <c r="HS36" s="72"/>
      <c r="HT36" s="72"/>
      <c r="HU36" s="72"/>
      <c r="HV36" s="72"/>
      <c r="HW36" s="72"/>
      <c r="HX36" s="72"/>
      <c r="HY36" s="72"/>
      <c r="HZ36" s="72"/>
      <c r="IA36" s="72"/>
      <c r="IB36" s="72"/>
      <c r="IC36" s="72"/>
      <c r="ID36" s="72"/>
    </row>
    <row r="37" spans="1:238" s="71" customFormat="1" ht="33.75" customHeight="1" thickBot="1">
      <c r="A37" s="102"/>
      <c r="B37" s="103" t="s">
        <v>89</v>
      </c>
      <c r="C37" s="103"/>
      <c r="D37" s="103"/>
      <c r="E37" s="104" t="s">
        <v>90</v>
      </c>
      <c r="F37" s="104" t="s">
        <v>91</v>
      </c>
      <c r="G37" s="104" t="s">
        <v>3</v>
      </c>
      <c r="H37" s="104" t="s">
        <v>92</v>
      </c>
      <c r="I37" s="104" t="s">
        <v>93</v>
      </c>
      <c r="J37" s="104" t="s">
        <v>94</v>
      </c>
      <c r="K37" s="105" t="s">
        <v>95</v>
      </c>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2"/>
      <c r="DS37" s="72"/>
      <c r="DT37" s="72"/>
      <c r="DU37" s="72"/>
      <c r="DV37" s="72"/>
      <c r="DW37" s="72"/>
      <c r="DX37" s="72"/>
      <c r="DY37" s="72"/>
      <c r="DZ37" s="72"/>
      <c r="EA37" s="72"/>
      <c r="EB37" s="72"/>
      <c r="EC37" s="72"/>
      <c r="ED37" s="72"/>
      <c r="EE37" s="72"/>
      <c r="EF37" s="72"/>
      <c r="EG37" s="72"/>
      <c r="EH37" s="72"/>
      <c r="EI37" s="72"/>
      <c r="EJ37" s="72"/>
      <c r="EK37" s="72"/>
      <c r="EL37" s="72"/>
      <c r="EM37" s="72"/>
      <c r="EN37" s="72"/>
      <c r="EO37" s="72"/>
      <c r="EP37" s="72"/>
      <c r="EQ37" s="72"/>
      <c r="ER37" s="72"/>
      <c r="ES37" s="72"/>
      <c r="ET37" s="72"/>
      <c r="EU37" s="72"/>
      <c r="EV37" s="72"/>
      <c r="EW37" s="72"/>
      <c r="EX37" s="72"/>
      <c r="EY37" s="72"/>
      <c r="EZ37" s="72"/>
      <c r="FA37" s="72"/>
      <c r="FB37" s="72"/>
      <c r="FC37" s="72"/>
      <c r="FD37" s="72"/>
      <c r="FE37" s="72"/>
      <c r="FF37" s="72"/>
      <c r="FG37" s="72"/>
      <c r="FH37" s="72"/>
      <c r="FI37" s="72"/>
      <c r="FJ37" s="72"/>
      <c r="FK37" s="72"/>
      <c r="FL37" s="72"/>
      <c r="FM37" s="72"/>
      <c r="FN37" s="72"/>
      <c r="FO37" s="72"/>
      <c r="FP37" s="72"/>
      <c r="FQ37" s="72"/>
      <c r="FR37" s="72"/>
      <c r="FS37" s="72"/>
      <c r="FT37" s="72"/>
      <c r="FU37" s="72"/>
      <c r="FV37" s="72"/>
      <c r="FW37" s="72"/>
      <c r="FX37" s="72"/>
      <c r="FY37" s="72"/>
      <c r="FZ37" s="72"/>
      <c r="GA37" s="72"/>
      <c r="GB37" s="72"/>
      <c r="GC37" s="72"/>
      <c r="GD37" s="72"/>
      <c r="GE37" s="72"/>
      <c r="GF37" s="72"/>
      <c r="GG37" s="72"/>
      <c r="GH37" s="72"/>
      <c r="GI37" s="72"/>
      <c r="GJ37" s="72"/>
      <c r="GK37" s="72"/>
      <c r="GL37" s="72"/>
      <c r="GM37" s="72"/>
      <c r="GN37" s="72"/>
      <c r="GO37" s="72"/>
      <c r="GP37" s="72"/>
      <c r="GQ37" s="72"/>
      <c r="GR37" s="72"/>
      <c r="GS37" s="72"/>
      <c r="GT37" s="72"/>
      <c r="GU37" s="72"/>
      <c r="GV37" s="72"/>
      <c r="GW37" s="72"/>
      <c r="GX37" s="72"/>
      <c r="GY37" s="72"/>
      <c r="GZ37" s="72"/>
      <c r="HA37" s="72"/>
      <c r="HB37" s="72"/>
      <c r="HC37" s="72"/>
      <c r="HD37" s="72"/>
      <c r="HE37" s="72"/>
      <c r="HF37" s="72"/>
      <c r="HG37" s="72"/>
      <c r="HH37" s="72"/>
      <c r="HI37" s="72"/>
      <c r="HJ37" s="72"/>
      <c r="HK37" s="72"/>
      <c r="HL37" s="72"/>
      <c r="HM37" s="72"/>
      <c r="HN37" s="72"/>
      <c r="HO37" s="72"/>
      <c r="HP37" s="72"/>
      <c r="HQ37" s="72"/>
      <c r="HR37" s="72"/>
      <c r="HS37" s="72"/>
      <c r="HT37" s="72"/>
      <c r="HU37" s="72"/>
      <c r="HV37" s="72"/>
      <c r="HW37" s="72"/>
      <c r="HX37" s="72"/>
      <c r="HY37" s="72"/>
      <c r="HZ37" s="72"/>
      <c r="IA37" s="72"/>
      <c r="IB37" s="72"/>
      <c r="IC37" s="72"/>
      <c r="ID37" s="72"/>
    </row>
    <row r="38" spans="1:11" s="71" customFormat="1" ht="17.25" customHeight="1" thickTop="1">
      <c r="A38" s="329" t="s">
        <v>125</v>
      </c>
      <c r="B38" s="330"/>
      <c r="C38" s="330"/>
      <c r="D38" s="331"/>
      <c r="E38" s="75"/>
      <c r="F38" s="75"/>
      <c r="G38" s="76"/>
      <c r="H38" s="77"/>
      <c r="I38" s="78"/>
      <c r="J38" s="78"/>
      <c r="K38" s="79"/>
    </row>
    <row r="39" spans="1:11" s="71" customFormat="1" ht="17.25" customHeight="1">
      <c r="A39" s="332"/>
      <c r="B39" s="333"/>
      <c r="C39" s="333"/>
      <c r="D39" s="333"/>
      <c r="E39" s="229" t="s">
        <v>153</v>
      </c>
      <c r="F39" s="82"/>
      <c r="G39" s="83" t="s">
        <v>121</v>
      </c>
      <c r="H39" s="84">
        <v>12</v>
      </c>
      <c r="I39" s="85"/>
      <c r="J39" s="85"/>
      <c r="K39" s="230" t="s">
        <v>159</v>
      </c>
    </row>
    <row r="40" spans="1:11" s="71" customFormat="1" ht="17.25" customHeight="1">
      <c r="A40" s="323" t="s">
        <v>126</v>
      </c>
      <c r="B40" s="324"/>
      <c r="C40" s="324"/>
      <c r="D40" s="325"/>
      <c r="E40" s="75"/>
      <c r="F40" s="75"/>
      <c r="G40" s="76"/>
      <c r="H40" s="77"/>
      <c r="I40" s="78"/>
      <c r="J40" s="78"/>
      <c r="K40" s="79"/>
    </row>
    <row r="41" spans="1:11" s="71" customFormat="1" ht="17.25" customHeight="1">
      <c r="A41" s="326"/>
      <c r="B41" s="327"/>
      <c r="C41" s="327"/>
      <c r="D41" s="328"/>
      <c r="E41" s="229" t="s">
        <v>154</v>
      </c>
      <c r="F41" s="82"/>
      <c r="G41" s="83" t="s">
        <v>96</v>
      </c>
      <c r="H41" s="84">
        <v>12</v>
      </c>
      <c r="I41" s="85"/>
      <c r="J41" s="85"/>
      <c r="K41" s="230" t="s">
        <v>183</v>
      </c>
    </row>
    <row r="42" spans="1:11" s="71" customFormat="1" ht="17.25" customHeight="1">
      <c r="A42" s="323" t="s">
        <v>128</v>
      </c>
      <c r="B42" s="324"/>
      <c r="C42" s="324"/>
      <c r="D42" s="325"/>
      <c r="E42" s="75"/>
      <c r="F42" s="75"/>
      <c r="G42" s="76"/>
      <c r="H42" s="77"/>
      <c r="I42" s="78"/>
      <c r="J42" s="78"/>
      <c r="K42" s="79"/>
    </row>
    <row r="43" spans="1:11" s="71" customFormat="1" ht="17.25" customHeight="1">
      <c r="A43" s="326"/>
      <c r="B43" s="327"/>
      <c r="C43" s="327"/>
      <c r="D43" s="328"/>
      <c r="E43" s="229" t="s">
        <v>154</v>
      </c>
      <c r="F43" s="82"/>
      <c r="G43" s="83" t="s">
        <v>96</v>
      </c>
      <c r="H43" s="84">
        <v>12</v>
      </c>
      <c r="I43" s="85"/>
      <c r="J43" s="85"/>
      <c r="K43" s="230" t="s">
        <v>184</v>
      </c>
    </row>
    <row r="44" spans="1:11" s="71" customFormat="1" ht="17.25" customHeight="1">
      <c r="A44" s="334" t="s">
        <v>127</v>
      </c>
      <c r="B44" s="324"/>
      <c r="C44" s="324"/>
      <c r="D44" s="325"/>
      <c r="E44" s="75"/>
      <c r="F44" s="75"/>
      <c r="G44" s="76"/>
      <c r="H44" s="77"/>
      <c r="I44" s="78"/>
      <c r="J44" s="78"/>
      <c r="K44" s="79"/>
    </row>
    <row r="45" spans="1:11" s="71" customFormat="1" ht="17.25" customHeight="1">
      <c r="A45" s="326"/>
      <c r="B45" s="327"/>
      <c r="C45" s="327"/>
      <c r="D45" s="328"/>
      <c r="E45" s="224" t="s">
        <v>154</v>
      </c>
      <c r="F45" s="82"/>
      <c r="G45" s="83" t="s">
        <v>96</v>
      </c>
      <c r="H45" s="84">
        <v>12</v>
      </c>
      <c r="I45" s="85"/>
      <c r="J45" s="85"/>
      <c r="K45" s="230" t="s">
        <v>185</v>
      </c>
    </row>
    <row r="46" spans="1:11" s="71" customFormat="1" ht="17.25" customHeight="1">
      <c r="A46" s="323"/>
      <c r="B46" s="324"/>
      <c r="C46" s="324"/>
      <c r="D46" s="325"/>
      <c r="E46" s="75"/>
      <c r="F46" s="75"/>
      <c r="G46" s="76"/>
      <c r="H46" s="77"/>
      <c r="I46" s="78"/>
      <c r="J46" s="78"/>
      <c r="K46" s="79"/>
    </row>
    <row r="47" spans="1:11" s="71" customFormat="1" ht="17.25" customHeight="1">
      <c r="A47" s="326"/>
      <c r="B47" s="327"/>
      <c r="C47" s="327"/>
      <c r="D47" s="328"/>
      <c r="E47" s="82"/>
      <c r="F47" s="82"/>
      <c r="G47" s="83"/>
      <c r="H47" s="84"/>
      <c r="I47" s="85"/>
      <c r="J47" s="85"/>
      <c r="K47" s="86"/>
    </row>
    <row r="48" spans="1:11" s="71" customFormat="1" ht="17.25" customHeight="1">
      <c r="A48" s="73"/>
      <c r="B48" s="74"/>
      <c r="C48" s="74"/>
      <c r="D48" s="74"/>
      <c r="E48" s="75"/>
      <c r="F48" s="75"/>
      <c r="G48" s="76"/>
      <c r="H48" s="77"/>
      <c r="I48" s="78"/>
      <c r="J48" s="78"/>
      <c r="K48" s="79"/>
    </row>
    <row r="49" spans="1:11" s="71" customFormat="1" ht="17.25" customHeight="1">
      <c r="A49" s="80"/>
      <c r="B49" s="81"/>
      <c r="C49" s="81"/>
      <c r="D49" s="81"/>
      <c r="E49" s="82"/>
      <c r="F49" s="82"/>
      <c r="G49" s="83"/>
      <c r="H49" s="84"/>
      <c r="I49" s="85"/>
      <c r="J49" s="85"/>
      <c r="K49" s="86"/>
    </row>
    <row r="50" spans="1:11" s="71" customFormat="1" ht="17.25" customHeight="1">
      <c r="A50" s="73"/>
      <c r="B50" s="74"/>
      <c r="C50" s="74"/>
      <c r="D50" s="74"/>
      <c r="E50" s="75"/>
      <c r="F50" s="75"/>
      <c r="G50" s="76"/>
      <c r="H50" s="77"/>
      <c r="I50" s="78"/>
      <c r="J50" s="78"/>
      <c r="K50" s="79"/>
    </row>
    <row r="51" spans="1:11" s="71" customFormat="1" ht="17.25" customHeight="1">
      <c r="A51" s="80"/>
      <c r="B51" s="81"/>
      <c r="C51" s="81"/>
      <c r="D51" s="81"/>
      <c r="E51" s="82"/>
      <c r="F51" s="82"/>
      <c r="G51" s="83"/>
      <c r="H51" s="84"/>
      <c r="I51" s="85"/>
      <c r="J51" s="85"/>
      <c r="K51" s="86"/>
    </row>
    <row r="52" spans="1:11" s="71" customFormat="1" ht="17.25" customHeight="1">
      <c r="A52" s="73"/>
      <c r="B52" s="74"/>
      <c r="C52" s="74"/>
      <c r="D52" s="74"/>
      <c r="E52" s="75"/>
      <c r="F52" s="75"/>
      <c r="G52" s="76"/>
      <c r="H52" s="77"/>
      <c r="I52" s="78"/>
      <c r="J52" s="78"/>
      <c r="K52" s="79"/>
    </row>
    <row r="53" spans="1:11" s="71" customFormat="1" ht="17.25" customHeight="1">
      <c r="A53" s="80"/>
      <c r="B53" s="81"/>
      <c r="C53" s="81"/>
      <c r="D53" s="81"/>
      <c r="E53" s="82"/>
      <c r="F53" s="82"/>
      <c r="G53" s="83"/>
      <c r="H53" s="84"/>
      <c r="I53" s="85"/>
      <c r="J53" s="85"/>
      <c r="K53" s="86"/>
    </row>
    <row r="54" spans="1:11" s="71" customFormat="1" ht="17.25" customHeight="1">
      <c r="A54" s="73"/>
      <c r="B54" s="74"/>
      <c r="C54" s="74"/>
      <c r="D54" s="74"/>
      <c r="E54" s="75"/>
      <c r="F54" s="75"/>
      <c r="G54" s="76"/>
      <c r="H54" s="77"/>
      <c r="I54" s="78"/>
      <c r="J54" s="78"/>
      <c r="K54" s="79"/>
    </row>
    <row r="55" spans="1:11" s="71" customFormat="1" ht="17.25" customHeight="1">
      <c r="A55" s="80"/>
      <c r="B55" s="81"/>
      <c r="C55" s="81"/>
      <c r="D55" s="81"/>
      <c r="E55" s="82"/>
      <c r="F55" s="82"/>
      <c r="G55" s="83"/>
      <c r="H55" s="84"/>
      <c r="I55" s="85"/>
      <c r="J55" s="85"/>
      <c r="K55" s="86"/>
    </row>
    <row r="56" spans="1:11" s="71" customFormat="1" ht="17.25" customHeight="1">
      <c r="A56" s="73"/>
      <c r="B56" s="74"/>
      <c r="C56" s="74"/>
      <c r="D56" s="74"/>
      <c r="E56" s="75"/>
      <c r="F56" s="75"/>
      <c r="G56" s="76"/>
      <c r="H56" s="77"/>
      <c r="I56" s="78"/>
      <c r="J56" s="78"/>
      <c r="K56" s="79"/>
    </row>
    <row r="57" spans="1:11" s="71" customFormat="1" ht="17.25" customHeight="1">
      <c r="A57" s="80"/>
      <c r="B57" s="81"/>
      <c r="C57" s="81"/>
      <c r="D57" s="81"/>
      <c r="E57" s="82"/>
      <c r="F57" s="82"/>
      <c r="G57" s="83"/>
      <c r="H57" s="84"/>
      <c r="I57" s="85"/>
      <c r="J57" s="85"/>
      <c r="K57" s="86"/>
    </row>
    <row r="58" spans="1:11" s="71" customFormat="1" ht="17.25" customHeight="1">
      <c r="A58" s="73"/>
      <c r="B58" s="74"/>
      <c r="C58" s="74"/>
      <c r="D58" s="74"/>
      <c r="E58" s="75"/>
      <c r="F58" s="75"/>
      <c r="G58" s="76"/>
      <c r="H58" s="77"/>
      <c r="I58" s="78"/>
      <c r="J58" s="78"/>
      <c r="K58" s="79"/>
    </row>
    <row r="59" spans="1:11" s="71" customFormat="1" ht="17.25" customHeight="1">
      <c r="A59" s="80"/>
      <c r="B59" s="81"/>
      <c r="C59" s="81"/>
      <c r="D59" s="81"/>
      <c r="E59" s="82"/>
      <c r="F59" s="82"/>
      <c r="G59" s="83"/>
      <c r="H59" s="84"/>
      <c r="I59" s="85"/>
      <c r="J59" s="85"/>
      <c r="K59" s="86"/>
    </row>
    <row r="60" spans="1:11" s="71" customFormat="1" ht="17.25" customHeight="1">
      <c r="A60" s="73"/>
      <c r="B60" s="74"/>
      <c r="C60" s="74"/>
      <c r="D60" s="74"/>
      <c r="E60" s="75"/>
      <c r="F60" s="75"/>
      <c r="G60" s="76"/>
      <c r="H60" s="77"/>
      <c r="I60" s="78"/>
      <c r="J60" s="78"/>
      <c r="K60" s="79"/>
    </row>
    <row r="61" spans="1:11" s="71" customFormat="1" ht="17.25" customHeight="1">
      <c r="A61" s="80"/>
      <c r="B61" s="81" t="s">
        <v>122</v>
      </c>
      <c r="C61" s="81"/>
      <c r="D61" s="81"/>
      <c r="E61" s="82"/>
      <c r="F61" s="82"/>
      <c r="G61" s="83"/>
      <c r="H61" s="84"/>
      <c r="I61" s="85"/>
      <c r="J61" s="85"/>
      <c r="K61" s="230" t="s">
        <v>152</v>
      </c>
    </row>
    <row r="62" spans="1:11" s="71" customFormat="1" ht="17.25" customHeight="1">
      <c r="A62" s="73"/>
      <c r="B62" s="74"/>
      <c r="C62" s="74"/>
      <c r="D62" s="74"/>
      <c r="E62" s="75"/>
      <c r="F62" s="75"/>
      <c r="G62" s="76"/>
      <c r="H62" s="77"/>
      <c r="I62" s="78"/>
      <c r="J62" s="78"/>
      <c r="K62" s="79"/>
    </row>
    <row r="63" spans="1:11" s="71" customFormat="1" ht="17.25" customHeight="1">
      <c r="A63" s="80"/>
      <c r="B63" s="81"/>
      <c r="C63" s="81"/>
      <c r="D63" s="81"/>
      <c r="E63" s="82"/>
      <c r="F63" s="82"/>
      <c r="G63" s="83"/>
      <c r="H63" s="84"/>
      <c r="I63" s="85"/>
      <c r="J63" s="85"/>
      <c r="K63" s="86"/>
    </row>
    <row r="64" spans="1:11" s="71" customFormat="1" ht="17.25" customHeight="1">
      <c r="A64" s="73"/>
      <c r="B64" s="74"/>
      <c r="C64" s="74"/>
      <c r="D64" s="74"/>
      <c r="E64" s="75"/>
      <c r="F64" s="75"/>
      <c r="G64" s="76"/>
      <c r="H64" s="77"/>
      <c r="I64" s="78"/>
      <c r="J64" s="78"/>
      <c r="K64" s="79"/>
    </row>
    <row r="65" spans="1:11" s="71" customFormat="1" ht="17.25" customHeight="1" thickBot="1">
      <c r="A65" s="87"/>
      <c r="B65" s="88"/>
      <c r="C65" s="88"/>
      <c r="D65" s="88"/>
      <c r="E65" s="89"/>
      <c r="F65" s="89"/>
      <c r="G65" s="90"/>
      <c r="H65" s="91"/>
      <c r="I65" s="92"/>
      <c r="J65" s="92"/>
      <c r="K65" s="93"/>
    </row>
    <row r="66" ht="14.25" customHeight="1"/>
    <row r="68" ht="17.25">
      <c r="C68" s="233" t="e">
        <v>#REF!</v>
      </c>
    </row>
  </sheetData>
  <sheetProtection/>
  <mergeCells count="5">
    <mergeCell ref="A46:D47"/>
    <mergeCell ref="A38:D39"/>
    <mergeCell ref="A40:D41"/>
    <mergeCell ref="A42:D43"/>
    <mergeCell ref="A44:D45"/>
  </mergeCells>
  <conditionalFormatting sqref="I5:J32 I38:J65">
    <cfRule type="expression" priority="1" dxfId="5" stopIfTrue="1">
      <formula>$C$68=1</formula>
    </cfRule>
  </conditionalFormatting>
  <printOptions horizontalCentered="1"/>
  <pageMargins left="0.5118110236220472" right="0.5118110236220472" top="0.984251968503937" bottom="0.3937007874015748" header="0.5118110236220472" footer="0.5118110236220472"/>
  <pageSetup fitToHeight="0" horizontalDpi="400" verticalDpi="400" orientation="landscape" paperSize="9" scale="90" r:id="rId1"/>
  <rowBreaks count="1" manualBreakCount="1">
    <brk id="33" max="10" man="1"/>
  </rowBreaks>
</worksheet>
</file>

<file path=xl/worksheets/sheet5.xml><?xml version="1.0" encoding="utf-8"?>
<worksheet xmlns="http://schemas.openxmlformats.org/spreadsheetml/2006/main" xmlns:r="http://schemas.openxmlformats.org/officeDocument/2006/relationships">
  <sheetPr transitionEvaluation="1"/>
  <dimension ref="A1:HR264"/>
  <sheetViews>
    <sheetView view="pageBreakPreview" zoomScaleNormal="75" zoomScaleSheetLayoutView="100" zoomScalePageLayoutView="0" workbookViewId="0" topLeftCell="A19">
      <selection activeCell="F270" sqref="F270"/>
    </sheetView>
  </sheetViews>
  <sheetFormatPr defaultColWidth="10.66015625" defaultRowHeight="18"/>
  <cols>
    <col min="1" max="1" width="2.58203125" style="147" customWidth="1"/>
    <col min="2" max="2" width="4.58203125" style="147" customWidth="1"/>
    <col min="3" max="3" width="5.83203125" style="147" customWidth="1"/>
    <col min="4" max="4" width="7.66015625" style="147" customWidth="1"/>
    <col min="5" max="5" width="11.66015625" style="147" customWidth="1"/>
    <col min="6" max="6" width="12.66015625" style="147" customWidth="1"/>
    <col min="7" max="7" width="5.83203125" style="147" customWidth="1"/>
    <col min="8" max="9" width="12.66015625" style="147" customWidth="1"/>
    <col min="10" max="10" width="15.83203125" style="147" customWidth="1"/>
    <col min="11" max="11" width="24.58203125" style="147" customWidth="1"/>
    <col min="12" max="16384" width="10.66015625" style="60" customWidth="1"/>
  </cols>
  <sheetData>
    <row r="1" spans="1:11" ht="14.25" customHeight="1" thickBot="1">
      <c r="A1" s="56"/>
      <c r="B1" s="56"/>
      <c r="C1" s="56"/>
      <c r="D1" s="56"/>
      <c r="E1" s="56"/>
      <c r="F1" s="56"/>
      <c r="G1" s="56"/>
      <c r="H1" s="56"/>
      <c r="I1" s="56"/>
      <c r="J1" s="56"/>
      <c r="K1" s="56"/>
    </row>
    <row r="2" spans="1:226" s="58" customFormat="1" ht="35.25" customHeight="1">
      <c r="A2" s="108"/>
      <c r="B2" s="109" t="s">
        <v>59</v>
      </c>
      <c r="C2" s="109">
        <v>1</v>
      </c>
      <c r="D2" s="109" t="s">
        <v>67</v>
      </c>
      <c r="E2" s="109" t="s">
        <v>142</v>
      </c>
      <c r="F2" s="109"/>
      <c r="G2" s="109"/>
      <c r="H2" s="109"/>
      <c r="I2" s="110" t="s">
        <v>98</v>
      </c>
      <c r="J2" s="109" t="s">
        <v>101</v>
      </c>
      <c r="K2" s="111" t="s">
        <v>99</v>
      </c>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row>
    <row r="3" spans="1:226" s="58" customFormat="1" ht="35.25" customHeight="1">
      <c r="A3" s="112"/>
      <c r="B3" s="113"/>
      <c r="C3" s="113"/>
      <c r="D3" s="113"/>
      <c r="E3" s="114" t="s">
        <v>102</v>
      </c>
      <c r="F3" s="113"/>
      <c r="G3" s="113"/>
      <c r="H3" s="113" t="s">
        <v>146</v>
      </c>
      <c r="I3" s="113"/>
      <c r="J3" s="113"/>
      <c r="K3" s="115"/>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row>
    <row r="4" spans="1:226" ht="33.75" customHeight="1" thickBot="1">
      <c r="A4" s="116"/>
      <c r="B4" s="117" t="s">
        <v>89</v>
      </c>
      <c r="C4" s="117"/>
      <c r="D4" s="117"/>
      <c r="E4" s="118" t="s">
        <v>90</v>
      </c>
      <c r="F4" s="118" t="s">
        <v>91</v>
      </c>
      <c r="G4" s="118" t="s">
        <v>3</v>
      </c>
      <c r="H4" s="118" t="s">
        <v>92</v>
      </c>
      <c r="I4" s="118" t="s">
        <v>93</v>
      </c>
      <c r="J4" s="118" t="s">
        <v>94</v>
      </c>
      <c r="K4" s="119" t="s">
        <v>95</v>
      </c>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row>
    <row r="5" spans="1:11" ht="17.25" customHeight="1" thickTop="1">
      <c r="A5" s="120"/>
      <c r="B5" s="56"/>
      <c r="C5" s="56"/>
      <c r="D5" s="56"/>
      <c r="E5" s="121"/>
      <c r="F5" s="121"/>
      <c r="G5" s="122"/>
      <c r="H5" s="123"/>
      <c r="I5" s="124"/>
      <c r="J5" s="125"/>
      <c r="K5" s="126"/>
    </row>
    <row r="6" spans="1:11" ht="17.25" customHeight="1">
      <c r="A6" s="127" t="s">
        <v>116</v>
      </c>
      <c r="B6" s="106"/>
      <c r="C6" s="106"/>
      <c r="D6" s="106"/>
      <c r="E6" s="128" t="s">
        <v>31</v>
      </c>
      <c r="F6" s="107" t="s">
        <v>31</v>
      </c>
      <c r="G6" s="129" t="s">
        <v>117</v>
      </c>
      <c r="H6" s="130"/>
      <c r="I6" s="131"/>
      <c r="J6" s="132"/>
      <c r="K6" s="133"/>
    </row>
    <row r="7" spans="1:11" ht="17.25" customHeight="1">
      <c r="A7" s="120"/>
      <c r="B7" s="56"/>
      <c r="C7" s="56"/>
      <c r="D7" s="56"/>
      <c r="E7" s="121"/>
      <c r="F7" s="121"/>
      <c r="G7" s="122"/>
      <c r="H7" s="123"/>
      <c r="I7" s="124"/>
      <c r="J7" s="125"/>
      <c r="K7" s="126"/>
    </row>
    <row r="8" spans="1:11" ht="17.25" customHeight="1">
      <c r="A8" s="127" t="s">
        <v>118</v>
      </c>
      <c r="B8" s="106"/>
      <c r="C8" s="106"/>
      <c r="D8" s="106"/>
      <c r="E8" s="128" t="s">
        <v>31</v>
      </c>
      <c r="F8" s="128" t="s">
        <v>31</v>
      </c>
      <c r="G8" s="134" t="s">
        <v>117</v>
      </c>
      <c r="H8" s="130"/>
      <c r="I8" s="131"/>
      <c r="J8" s="132"/>
      <c r="K8" s="133"/>
    </row>
    <row r="9" spans="1:11" ht="17.25" customHeight="1">
      <c r="A9" s="120"/>
      <c r="B9" s="56"/>
      <c r="C9" s="56"/>
      <c r="D9" s="56"/>
      <c r="E9" s="121"/>
      <c r="F9" s="121"/>
      <c r="G9" s="122"/>
      <c r="H9" s="123"/>
      <c r="I9" s="124"/>
      <c r="J9" s="125"/>
      <c r="K9" s="126"/>
    </row>
    <row r="10" spans="1:11" ht="17.25" customHeight="1">
      <c r="A10" s="127" t="s">
        <v>119</v>
      </c>
      <c r="B10" s="106"/>
      <c r="C10" s="106"/>
      <c r="D10" s="106"/>
      <c r="E10" s="128" t="s">
        <v>31</v>
      </c>
      <c r="F10" s="128" t="s">
        <v>31</v>
      </c>
      <c r="G10" s="134" t="s">
        <v>117</v>
      </c>
      <c r="H10" s="130"/>
      <c r="I10" s="131"/>
      <c r="J10" s="132"/>
      <c r="K10" s="133"/>
    </row>
    <row r="11" spans="1:11" ht="17.25" customHeight="1">
      <c r="A11" s="120"/>
      <c r="B11" s="56"/>
      <c r="C11" s="56"/>
      <c r="D11" s="56"/>
      <c r="E11" s="121"/>
      <c r="F11" s="121"/>
      <c r="G11" s="122"/>
      <c r="H11" s="123"/>
      <c r="I11" s="124"/>
      <c r="J11" s="125"/>
      <c r="K11" s="227"/>
    </row>
    <row r="12" spans="1:11" ht="17.25" customHeight="1">
      <c r="A12" s="127" t="s">
        <v>103</v>
      </c>
      <c r="B12" s="106"/>
      <c r="C12" s="106"/>
      <c r="D12" s="106"/>
      <c r="E12" s="128"/>
      <c r="F12" s="128"/>
      <c r="G12" s="136" t="s">
        <v>104</v>
      </c>
      <c r="H12" s="137">
        <v>1</v>
      </c>
      <c r="I12" s="138"/>
      <c r="J12" s="132"/>
      <c r="K12" s="133" t="s">
        <v>105</v>
      </c>
    </row>
    <row r="13" spans="1:11" ht="17.25" customHeight="1">
      <c r="A13" s="120"/>
      <c r="B13" s="56"/>
      <c r="C13" s="56"/>
      <c r="D13" s="56"/>
      <c r="E13" s="121"/>
      <c r="F13" s="121"/>
      <c r="G13" s="122"/>
      <c r="H13" s="123"/>
      <c r="I13" s="124"/>
      <c r="J13" s="125"/>
      <c r="K13" s="135"/>
    </row>
    <row r="14" spans="1:11" ht="17.25" customHeight="1">
      <c r="A14" s="127" t="s">
        <v>106</v>
      </c>
      <c r="B14" s="106"/>
      <c r="C14" s="106"/>
      <c r="D14" s="106"/>
      <c r="E14" s="128"/>
      <c r="F14" s="128"/>
      <c r="G14" s="136" t="s">
        <v>104</v>
      </c>
      <c r="H14" s="137">
        <v>1</v>
      </c>
      <c r="I14" s="138"/>
      <c r="J14" s="132"/>
      <c r="K14" s="133" t="s">
        <v>107</v>
      </c>
    </row>
    <row r="15" spans="1:11" ht="17.25" customHeight="1">
      <c r="A15" s="120"/>
      <c r="B15" s="56"/>
      <c r="C15" s="56"/>
      <c r="D15" s="56"/>
      <c r="E15" s="121"/>
      <c r="F15" s="121"/>
      <c r="G15" s="122"/>
      <c r="H15" s="123"/>
      <c r="I15" s="124"/>
      <c r="J15" s="125"/>
      <c r="K15" s="126"/>
    </row>
    <row r="16" spans="1:11" ht="17.25" customHeight="1">
      <c r="A16" s="127" t="s">
        <v>108</v>
      </c>
      <c r="B16" s="106"/>
      <c r="C16" s="106"/>
      <c r="D16" s="106"/>
      <c r="E16" s="128"/>
      <c r="F16" s="128"/>
      <c r="G16" s="136" t="s">
        <v>104</v>
      </c>
      <c r="H16" s="137">
        <v>1</v>
      </c>
      <c r="I16" s="138"/>
      <c r="J16" s="132"/>
      <c r="K16" s="133"/>
    </row>
    <row r="17" spans="1:11" ht="17.25" customHeight="1">
      <c r="A17" s="120"/>
      <c r="B17" s="56"/>
      <c r="C17" s="56"/>
      <c r="D17" s="56"/>
      <c r="E17" s="121"/>
      <c r="F17" s="121"/>
      <c r="G17" s="122"/>
      <c r="H17" s="123"/>
      <c r="I17" s="124"/>
      <c r="J17" s="125"/>
      <c r="K17" s="126"/>
    </row>
    <row r="18" spans="1:11" ht="17.25" customHeight="1">
      <c r="A18" s="127"/>
      <c r="B18" s="106"/>
      <c r="C18" s="106"/>
      <c r="D18" s="106"/>
      <c r="E18" s="128"/>
      <c r="F18" s="128"/>
      <c r="G18" s="136"/>
      <c r="H18" s="137"/>
      <c r="I18" s="139"/>
      <c r="J18" s="132"/>
      <c r="K18" s="133"/>
    </row>
    <row r="19" spans="1:11" ht="17.25" customHeight="1">
      <c r="A19" s="120"/>
      <c r="B19" s="56"/>
      <c r="C19" s="56"/>
      <c r="D19" s="56"/>
      <c r="E19" s="121"/>
      <c r="F19" s="121"/>
      <c r="G19" s="122"/>
      <c r="H19" s="123"/>
      <c r="I19" s="124"/>
      <c r="J19" s="125"/>
      <c r="K19" s="126"/>
    </row>
    <row r="20" spans="1:11" ht="17.25" customHeight="1">
      <c r="A20" s="127"/>
      <c r="B20" s="106"/>
      <c r="C20" s="106"/>
      <c r="D20" s="106"/>
      <c r="E20" s="128"/>
      <c r="F20" s="128"/>
      <c r="G20" s="136"/>
      <c r="H20" s="137"/>
      <c r="I20" s="139"/>
      <c r="J20" s="132" t="s">
        <v>193</v>
      </c>
      <c r="K20" s="133"/>
    </row>
    <row r="21" spans="1:11" ht="17.25" customHeight="1">
      <c r="A21" s="120"/>
      <c r="B21" s="56"/>
      <c r="C21" s="56"/>
      <c r="D21" s="56"/>
      <c r="E21" s="121"/>
      <c r="F21" s="121"/>
      <c r="G21" s="122"/>
      <c r="H21" s="123"/>
      <c r="I21" s="124"/>
      <c r="J21" s="125"/>
      <c r="K21" s="126"/>
    </row>
    <row r="22" spans="1:11" ht="17.25" customHeight="1">
      <c r="A22" s="127"/>
      <c r="B22" s="106"/>
      <c r="C22" s="106"/>
      <c r="D22" s="106"/>
      <c r="E22" s="128"/>
      <c r="F22" s="128"/>
      <c r="G22" s="136"/>
      <c r="H22" s="137"/>
      <c r="I22" s="139"/>
      <c r="J22" s="132" t="s">
        <v>193</v>
      </c>
      <c r="K22" s="133"/>
    </row>
    <row r="23" spans="1:11" ht="17.25" customHeight="1">
      <c r="A23" s="120"/>
      <c r="B23" s="56"/>
      <c r="C23" s="56"/>
      <c r="D23" s="56"/>
      <c r="E23" s="121"/>
      <c r="F23" s="121"/>
      <c r="G23" s="122"/>
      <c r="H23" s="123"/>
      <c r="I23" s="124"/>
      <c r="J23" s="125"/>
      <c r="K23" s="126"/>
    </row>
    <row r="24" spans="1:11" ht="17.25" customHeight="1">
      <c r="A24" s="127"/>
      <c r="B24" s="106"/>
      <c r="C24" s="106"/>
      <c r="D24" s="106"/>
      <c r="E24" s="128"/>
      <c r="F24" s="128"/>
      <c r="G24" s="136"/>
      <c r="H24" s="137"/>
      <c r="I24" s="139"/>
      <c r="J24" s="132" t="s">
        <v>193</v>
      </c>
      <c r="K24" s="133"/>
    </row>
    <row r="25" spans="1:11" ht="17.25" customHeight="1">
      <c r="A25" s="120"/>
      <c r="B25" s="56"/>
      <c r="C25" s="56"/>
      <c r="D25" s="56"/>
      <c r="E25" s="121"/>
      <c r="F25" s="121"/>
      <c r="G25" s="122"/>
      <c r="H25" s="123"/>
      <c r="I25" s="124"/>
      <c r="J25" s="125"/>
      <c r="K25" s="126"/>
    </row>
    <row r="26" spans="1:11" ht="17.25" customHeight="1">
      <c r="A26" s="127"/>
      <c r="B26" s="106"/>
      <c r="C26" s="106"/>
      <c r="D26" s="106"/>
      <c r="E26" s="128"/>
      <c r="F26" s="128"/>
      <c r="G26" s="136"/>
      <c r="H26" s="137"/>
      <c r="I26" s="139"/>
      <c r="J26" s="132" t="s">
        <v>193</v>
      </c>
      <c r="K26" s="133"/>
    </row>
    <row r="27" spans="1:11" ht="17.25" customHeight="1">
      <c r="A27" s="120"/>
      <c r="B27" s="56"/>
      <c r="C27" s="56"/>
      <c r="D27" s="56"/>
      <c r="E27" s="121"/>
      <c r="F27" s="121"/>
      <c r="G27" s="122"/>
      <c r="H27" s="123"/>
      <c r="I27" s="124"/>
      <c r="J27" s="125"/>
      <c r="K27" s="126"/>
    </row>
    <row r="28" spans="1:11" ht="17.25" customHeight="1">
      <c r="A28" s="127"/>
      <c r="B28" s="106"/>
      <c r="C28" s="106"/>
      <c r="D28" s="106"/>
      <c r="E28" s="128"/>
      <c r="F28" s="128"/>
      <c r="G28" s="136"/>
      <c r="H28" s="137"/>
      <c r="I28" s="139"/>
      <c r="J28" s="132" t="s">
        <v>193</v>
      </c>
      <c r="K28" s="133"/>
    </row>
    <row r="29" spans="1:11" ht="17.25" customHeight="1">
      <c r="A29" s="120"/>
      <c r="B29" s="56"/>
      <c r="C29" s="56"/>
      <c r="D29" s="56"/>
      <c r="E29" s="121"/>
      <c r="F29" s="121"/>
      <c r="G29" s="122"/>
      <c r="H29" s="123"/>
      <c r="I29" s="124"/>
      <c r="J29" s="125"/>
      <c r="K29" s="126"/>
    </row>
    <row r="30" spans="1:11" ht="17.25" customHeight="1">
      <c r="A30" s="127"/>
      <c r="B30" s="106"/>
      <c r="C30" s="106"/>
      <c r="D30" s="106"/>
      <c r="E30" s="128"/>
      <c r="F30" s="128"/>
      <c r="G30" s="136"/>
      <c r="H30" s="137"/>
      <c r="I30" s="139"/>
      <c r="J30" s="132" t="s">
        <v>193</v>
      </c>
      <c r="K30" s="133"/>
    </row>
    <row r="31" spans="1:11" ht="17.25" customHeight="1">
      <c r="A31" s="120"/>
      <c r="B31" s="56"/>
      <c r="C31" s="56"/>
      <c r="D31" s="56"/>
      <c r="E31" s="121"/>
      <c r="F31" s="121"/>
      <c r="G31" s="122"/>
      <c r="H31" s="123"/>
      <c r="I31" s="124"/>
      <c r="J31" s="125"/>
      <c r="K31" s="126"/>
    </row>
    <row r="32" spans="1:11" ht="17.25" customHeight="1" thickBot="1">
      <c r="A32" s="140" t="s">
        <v>97</v>
      </c>
      <c r="B32" s="141"/>
      <c r="C32" s="141"/>
      <c r="D32" s="141"/>
      <c r="E32" s="142"/>
      <c r="F32" s="142"/>
      <c r="G32" s="143"/>
      <c r="H32" s="144"/>
      <c r="I32" s="145"/>
      <c r="J32" s="145" t="s">
        <v>193</v>
      </c>
      <c r="K32" s="146"/>
    </row>
    <row r="33" spans="1:11" ht="14.25" customHeight="1">
      <c r="A33" s="56"/>
      <c r="B33" s="56"/>
      <c r="C33" s="56"/>
      <c r="D33" s="56"/>
      <c r="E33" s="56"/>
      <c r="F33" s="56"/>
      <c r="G33" s="148"/>
      <c r="H33" s="149"/>
      <c r="I33" s="150"/>
      <c r="J33" s="150"/>
      <c r="K33" s="56"/>
    </row>
    <row r="34" spans="1:11" ht="14.25" customHeight="1" thickBot="1">
      <c r="A34" s="56"/>
      <c r="B34" s="56"/>
      <c r="C34" s="56"/>
      <c r="D34" s="56"/>
      <c r="E34" s="56"/>
      <c r="F34" s="56"/>
      <c r="G34" s="56"/>
      <c r="H34" s="56"/>
      <c r="I34" s="56"/>
      <c r="J34" s="56"/>
      <c r="K34" s="56"/>
    </row>
    <row r="35" spans="1:226" s="58" customFormat="1" ht="35.25" customHeight="1">
      <c r="A35" s="108"/>
      <c r="B35" s="109" t="s">
        <v>59</v>
      </c>
      <c r="C35" s="109">
        <v>2</v>
      </c>
      <c r="D35" s="109" t="s">
        <v>67</v>
      </c>
      <c r="E35" s="109" t="s">
        <v>143</v>
      </c>
      <c r="F35" s="109"/>
      <c r="G35" s="109"/>
      <c r="H35" s="109"/>
      <c r="I35" s="110" t="s">
        <v>98</v>
      </c>
      <c r="J35" s="109" t="s">
        <v>101</v>
      </c>
      <c r="K35" s="111" t="s">
        <v>99</v>
      </c>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row>
    <row r="36" spans="1:226" s="58" customFormat="1" ht="35.25" customHeight="1">
      <c r="A36" s="112"/>
      <c r="B36" s="113"/>
      <c r="C36" s="113"/>
      <c r="D36" s="113"/>
      <c r="E36" s="114" t="s">
        <v>100</v>
      </c>
      <c r="F36" s="113"/>
      <c r="G36" s="113"/>
      <c r="H36" s="113" t="s">
        <v>147</v>
      </c>
      <c r="I36" s="113"/>
      <c r="J36" s="113"/>
      <c r="K36" s="115"/>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row>
    <row r="37" spans="1:226" ht="33" customHeight="1" thickBot="1">
      <c r="A37" s="116"/>
      <c r="B37" s="117" t="s">
        <v>89</v>
      </c>
      <c r="C37" s="117"/>
      <c r="D37" s="117"/>
      <c r="E37" s="118" t="s">
        <v>90</v>
      </c>
      <c r="F37" s="118" t="s">
        <v>91</v>
      </c>
      <c r="G37" s="118" t="s">
        <v>3</v>
      </c>
      <c r="H37" s="118" t="s">
        <v>92</v>
      </c>
      <c r="I37" s="118" t="s">
        <v>93</v>
      </c>
      <c r="J37" s="118" t="s">
        <v>94</v>
      </c>
      <c r="K37" s="119" t="s">
        <v>95</v>
      </c>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row>
    <row r="38" spans="1:11" ht="17.25" customHeight="1" thickTop="1">
      <c r="A38" s="120"/>
      <c r="B38" s="56"/>
      <c r="C38" s="56"/>
      <c r="D38" s="56"/>
      <c r="E38" s="121"/>
      <c r="F38" s="121"/>
      <c r="G38" s="122"/>
      <c r="H38" s="123"/>
      <c r="I38" s="124"/>
      <c r="J38" s="125"/>
      <c r="K38" s="126"/>
    </row>
    <row r="39" spans="1:11" ht="17.25" customHeight="1">
      <c r="A39" s="242" t="s">
        <v>167</v>
      </c>
      <c r="B39" s="106"/>
      <c r="C39" s="106"/>
      <c r="D39" s="106"/>
      <c r="E39" s="128" t="s">
        <v>31</v>
      </c>
      <c r="F39" s="107" t="s">
        <v>31</v>
      </c>
      <c r="G39" s="129" t="s">
        <v>117</v>
      </c>
      <c r="H39" s="130"/>
      <c r="I39" s="131"/>
      <c r="J39" s="132"/>
      <c r="K39" s="133"/>
    </row>
    <row r="40" spans="1:11" ht="17.25" customHeight="1">
      <c r="A40" s="120"/>
      <c r="B40" s="56"/>
      <c r="C40" s="56"/>
      <c r="D40" s="56"/>
      <c r="E40" s="121"/>
      <c r="F40" s="121"/>
      <c r="G40" s="122"/>
      <c r="H40" s="123"/>
      <c r="I40" s="124"/>
      <c r="J40" s="125"/>
      <c r="K40" s="126"/>
    </row>
    <row r="41" spans="1:11" ht="17.25" customHeight="1">
      <c r="A41" s="127" t="s">
        <v>118</v>
      </c>
      <c r="B41" s="106"/>
      <c r="C41" s="106"/>
      <c r="D41" s="106"/>
      <c r="E41" s="128" t="s">
        <v>31</v>
      </c>
      <c r="F41" s="128" t="s">
        <v>31</v>
      </c>
      <c r="G41" s="134" t="s">
        <v>117</v>
      </c>
      <c r="H41" s="130"/>
      <c r="I41" s="131"/>
      <c r="J41" s="132"/>
      <c r="K41" s="133"/>
    </row>
    <row r="42" spans="1:11" ht="17.25" customHeight="1">
      <c r="A42" s="120"/>
      <c r="B42" s="56"/>
      <c r="C42" s="56"/>
      <c r="D42" s="56"/>
      <c r="E42" s="121"/>
      <c r="F42" s="121"/>
      <c r="G42" s="122"/>
      <c r="H42" s="123"/>
      <c r="I42" s="124"/>
      <c r="J42" s="125"/>
      <c r="K42" s="126"/>
    </row>
    <row r="43" spans="1:11" ht="17.25" customHeight="1">
      <c r="A43" s="127" t="s">
        <v>119</v>
      </c>
      <c r="B43" s="106"/>
      <c r="C43" s="106"/>
      <c r="D43" s="106"/>
      <c r="E43" s="128" t="s">
        <v>31</v>
      </c>
      <c r="F43" s="128" t="s">
        <v>31</v>
      </c>
      <c r="G43" s="134" t="s">
        <v>117</v>
      </c>
      <c r="H43" s="130"/>
      <c r="I43" s="131"/>
      <c r="J43" s="132"/>
      <c r="K43" s="133"/>
    </row>
    <row r="44" spans="1:11" ht="17.25" customHeight="1">
      <c r="A44" s="120"/>
      <c r="B44" s="56"/>
      <c r="C44" s="56"/>
      <c r="D44" s="56"/>
      <c r="E44" s="121"/>
      <c r="F44" s="121"/>
      <c r="G44" s="122"/>
      <c r="H44" s="123"/>
      <c r="I44" s="124"/>
      <c r="J44" s="125"/>
      <c r="K44" s="126"/>
    </row>
    <row r="45" spans="1:11" ht="17.25" customHeight="1">
      <c r="A45" s="127" t="s">
        <v>103</v>
      </c>
      <c r="B45" s="106"/>
      <c r="C45" s="106"/>
      <c r="D45" s="106"/>
      <c r="E45" s="128"/>
      <c r="F45" s="128"/>
      <c r="G45" s="136" t="s">
        <v>104</v>
      </c>
      <c r="H45" s="137">
        <v>1</v>
      </c>
      <c r="I45" s="138"/>
      <c r="J45" s="132"/>
      <c r="K45" s="133"/>
    </row>
    <row r="46" spans="1:11" ht="17.25" customHeight="1">
      <c r="A46" s="120"/>
      <c r="B46" s="56"/>
      <c r="C46" s="56"/>
      <c r="D46" s="56"/>
      <c r="E46" s="121"/>
      <c r="F46" s="121"/>
      <c r="G46" s="122"/>
      <c r="H46" s="123"/>
      <c r="I46" s="124"/>
      <c r="J46" s="125"/>
      <c r="K46" s="126"/>
    </row>
    <row r="47" spans="1:11" ht="17.25" customHeight="1">
      <c r="A47" s="127" t="s">
        <v>108</v>
      </c>
      <c r="B47" s="106"/>
      <c r="C47" s="106"/>
      <c r="D47" s="106"/>
      <c r="E47" s="128"/>
      <c r="F47" s="128"/>
      <c r="G47" s="136" t="s">
        <v>104</v>
      </c>
      <c r="H47" s="137">
        <v>1</v>
      </c>
      <c r="I47" s="138"/>
      <c r="J47" s="132"/>
      <c r="K47" s="133"/>
    </row>
    <row r="48" spans="1:11" ht="17.25" customHeight="1">
      <c r="A48" s="120"/>
      <c r="B48" s="56"/>
      <c r="C48" s="56"/>
      <c r="D48" s="56"/>
      <c r="E48" s="121"/>
      <c r="F48" s="121"/>
      <c r="G48" s="122"/>
      <c r="H48" s="123"/>
      <c r="I48" s="124"/>
      <c r="J48" s="125"/>
      <c r="K48" s="126"/>
    </row>
    <row r="49" spans="1:11" ht="17.25" customHeight="1">
      <c r="A49" s="127"/>
      <c r="B49" s="106"/>
      <c r="C49" s="106"/>
      <c r="D49" s="106"/>
      <c r="E49" s="128"/>
      <c r="F49" s="128"/>
      <c r="G49" s="136"/>
      <c r="H49" s="137"/>
      <c r="I49" s="138"/>
      <c r="J49" s="132"/>
      <c r="K49" s="133"/>
    </row>
    <row r="50" spans="1:11" ht="17.25" customHeight="1">
      <c r="A50" s="120"/>
      <c r="B50" s="56"/>
      <c r="C50" s="56"/>
      <c r="D50" s="56"/>
      <c r="E50" s="121"/>
      <c r="F50" s="121"/>
      <c r="G50" s="122"/>
      <c r="H50" s="123"/>
      <c r="I50" s="124"/>
      <c r="J50" s="125"/>
      <c r="K50" s="126"/>
    </row>
    <row r="51" spans="1:11" ht="17.25" customHeight="1">
      <c r="A51" s="127"/>
      <c r="B51" s="106"/>
      <c r="C51" s="106"/>
      <c r="D51" s="106"/>
      <c r="E51" s="128"/>
      <c r="F51" s="128"/>
      <c r="G51" s="136"/>
      <c r="H51" s="137"/>
      <c r="I51" s="139"/>
      <c r="J51" s="132"/>
      <c r="K51" s="133"/>
    </row>
    <row r="52" spans="1:11" ht="17.25" customHeight="1">
      <c r="A52" s="120"/>
      <c r="B52" s="56"/>
      <c r="C52" s="56"/>
      <c r="D52" s="56"/>
      <c r="E52" s="121"/>
      <c r="F52" s="121"/>
      <c r="G52" s="122"/>
      <c r="H52" s="123"/>
      <c r="I52" s="124"/>
      <c r="J52" s="125"/>
      <c r="K52" s="126"/>
    </row>
    <row r="53" spans="1:11" ht="17.25" customHeight="1">
      <c r="A53" s="127"/>
      <c r="B53" s="106"/>
      <c r="C53" s="106"/>
      <c r="D53" s="106"/>
      <c r="E53" s="128"/>
      <c r="F53" s="128"/>
      <c r="G53" s="136"/>
      <c r="H53" s="137"/>
      <c r="I53" s="139"/>
      <c r="J53" s="132"/>
      <c r="K53" s="133"/>
    </row>
    <row r="54" spans="1:11" ht="17.25" customHeight="1">
      <c r="A54" s="120"/>
      <c r="B54" s="56"/>
      <c r="C54" s="56"/>
      <c r="D54" s="56"/>
      <c r="E54" s="121"/>
      <c r="F54" s="121"/>
      <c r="G54" s="122"/>
      <c r="H54" s="123"/>
      <c r="I54" s="124"/>
      <c r="J54" s="125"/>
      <c r="K54" s="126"/>
    </row>
    <row r="55" spans="1:11" ht="17.25" customHeight="1">
      <c r="A55" s="127"/>
      <c r="B55" s="106"/>
      <c r="C55" s="106"/>
      <c r="D55" s="106"/>
      <c r="E55" s="128"/>
      <c r="F55" s="128"/>
      <c r="G55" s="136"/>
      <c r="H55" s="137"/>
      <c r="I55" s="139"/>
      <c r="J55" s="132"/>
      <c r="K55" s="133"/>
    </row>
    <row r="56" spans="1:11" ht="17.25" customHeight="1">
      <c r="A56" s="120"/>
      <c r="B56" s="56"/>
      <c r="C56" s="56"/>
      <c r="D56" s="56"/>
      <c r="E56" s="121"/>
      <c r="F56" s="121"/>
      <c r="G56" s="122"/>
      <c r="H56" s="123"/>
      <c r="I56" s="124"/>
      <c r="J56" s="125"/>
      <c r="K56" s="126"/>
    </row>
    <row r="57" spans="1:11" ht="17.25" customHeight="1">
      <c r="A57" s="127"/>
      <c r="B57" s="106"/>
      <c r="C57" s="106"/>
      <c r="D57" s="106"/>
      <c r="E57" s="128"/>
      <c r="F57" s="128"/>
      <c r="G57" s="136"/>
      <c r="H57" s="137"/>
      <c r="I57" s="139"/>
      <c r="J57" s="132" t="s">
        <v>193</v>
      </c>
      <c r="K57" s="133"/>
    </row>
    <row r="58" spans="1:11" ht="17.25" customHeight="1">
      <c r="A58" s="120"/>
      <c r="B58" s="56"/>
      <c r="C58" s="56"/>
      <c r="D58" s="56"/>
      <c r="E58" s="121"/>
      <c r="F58" s="121"/>
      <c r="G58" s="122"/>
      <c r="H58" s="123"/>
      <c r="I58" s="124"/>
      <c r="J58" s="125"/>
      <c r="K58" s="126"/>
    </row>
    <row r="59" spans="1:11" ht="17.25" customHeight="1">
      <c r="A59" s="127"/>
      <c r="B59" s="106"/>
      <c r="C59" s="106"/>
      <c r="D59" s="106"/>
      <c r="E59" s="128"/>
      <c r="F59" s="128"/>
      <c r="G59" s="136"/>
      <c r="H59" s="137"/>
      <c r="I59" s="139"/>
      <c r="J59" s="132" t="s">
        <v>193</v>
      </c>
      <c r="K59" s="133"/>
    </row>
    <row r="60" spans="1:11" ht="17.25" customHeight="1">
      <c r="A60" s="120"/>
      <c r="B60" s="56"/>
      <c r="C60" s="56"/>
      <c r="D60" s="56"/>
      <c r="E60" s="121"/>
      <c r="F60" s="121"/>
      <c r="G60" s="122"/>
      <c r="H60" s="123"/>
      <c r="I60" s="124"/>
      <c r="J60" s="125"/>
      <c r="K60" s="126"/>
    </row>
    <row r="61" spans="1:11" ht="17.25" customHeight="1">
      <c r="A61" s="127"/>
      <c r="B61" s="106"/>
      <c r="C61" s="106"/>
      <c r="D61" s="106"/>
      <c r="E61" s="128"/>
      <c r="F61" s="128"/>
      <c r="G61" s="136"/>
      <c r="H61" s="137"/>
      <c r="I61" s="139"/>
      <c r="J61" s="132" t="s">
        <v>193</v>
      </c>
      <c r="K61" s="133"/>
    </row>
    <row r="62" spans="1:11" ht="17.25" customHeight="1">
      <c r="A62" s="120"/>
      <c r="B62" s="56"/>
      <c r="C62" s="56"/>
      <c r="D62" s="56"/>
      <c r="E62" s="121"/>
      <c r="F62" s="121"/>
      <c r="G62" s="122"/>
      <c r="H62" s="123"/>
      <c r="I62" s="124"/>
      <c r="J62" s="125"/>
      <c r="K62" s="126"/>
    </row>
    <row r="63" spans="1:11" ht="17.25" customHeight="1">
      <c r="A63" s="127"/>
      <c r="B63" s="106"/>
      <c r="C63" s="106"/>
      <c r="D63" s="106"/>
      <c r="E63" s="128"/>
      <c r="F63" s="128"/>
      <c r="G63" s="136"/>
      <c r="H63" s="137"/>
      <c r="I63" s="139"/>
      <c r="J63" s="132" t="s">
        <v>193</v>
      </c>
      <c r="K63" s="133"/>
    </row>
    <row r="64" spans="1:11" ht="17.25" customHeight="1">
      <c r="A64" s="120"/>
      <c r="B64" s="56"/>
      <c r="C64" s="56"/>
      <c r="D64" s="56"/>
      <c r="E64" s="121"/>
      <c r="F64" s="121"/>
      <c r="G64" s="122"/>
      <c r="H64" s="123"/>
      <c r="I64" s="124"/>
      <c r="J64" s="125"/>
      <c r="K64" s="126"/>
    </row>
    <row r="65" spans="1:11" ht="17.25" customHeight="1" thickBot="1">
      <c r="A65" s="140" t="s">
        <v>97</v>
      </c>
      <c r="B65" s="141"/>
      <c r="C65" s="141"/>
      <c r="D65" s="141"/>
      <c r="E65" s="142"/>
      <c r="F65" s="142"/>
      <c r="G65" s="143"/>
      <c r="H65" s="144"/>
      <c r="I65" s="145"/>
      <c r="J65" s="145" t="s">
        <v>193</v>
      </c>
      <c r="K65" s="146"/>
    </row>
    <row r="66" spans="1:11" ht="14.25" customHeight="1">
      <c r="A66" s="56"/>
      <c r="B66" s="56"/>
      <c r="C66" s="56"/>
      <c r="D66" s="56"/>
      <c r="E66" s="56"/>
      <c r="F66" s="56"/>
      <c r="G66" s="148"/>
      <c r="H66" s="149"/>
      <c r="I66" s="150"/>
      <c r="J66" s="150"/>
      <c r="K66" s="56"/>
    </row>
    <row r="67" spans="1:11" ht="14.25" customHeight="1" thickBot="1">
      <c r="A67" s="56"/>
      <c r="B67" s="56"/>
      <c r="C67" s="56"/>
      <c r="D67" s="56"/>
      <c r="E67" s="56"/>
      <c r="F67" s="56"/>
      <c r="G67" s="56"/>
      <c r="H67" s="56"/>
      <c r="I67" s="56"/>
      <c r="J67" s="56"/>
      <c r="K67" s="56"/>
    </row>
    <row r="68" spans="1:226" s="58" customFormat="1" ht="35.25" customHeight="1">
      <c r="A68" s="108"/>
      <c r="B68" s="109" t="s">
        <v>59</v>
      </c>
      <c r="C68" s="109">
        <v>3</v>
      </c>
      <c r="D68" s="109" t="s">
        <v>67</v>
      </c>
      <c r="E68" s="109" t="s">
        <v>144</v>
      </c>
      <c r="F68" s="109"/>
      <c r="G68" s="109"/>
      <c r="H68" s="109"/>
      <c r="I68" s="110" t="s">
        <v>98</v>
      </c>
      <c r="J68" s="109" t="s">
        <v>101</v>
      </c>
      <c r="K68" s="111" t="s">
        <v>99</v>
      </c>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57"/>
      <c r="CN68" s="57"/>
      <c r="CO68" s="57"/>
      <c r="CP68" s="57"/>
      <c r="CQ68" s="57"/>
      <c r="CR68" s="57"/>
      <c r="CS68" s="57"/>
      <c r="CT68" s="57"/>
      <c r="CU68" s="57"/>
      <c r="CV68" s="57"/>
      <c r="CW68" s="57"/>
      <c r="CX68" s="57"/>
      <c r="CY68" s="57"/>
      <c r="CZ68" s="57"/>
      <c r="DA68" s="57"/>
      <c r="DB68" s="57"/>
      <c r="DC68" s="57"/>
      <c r="DD68" s="57"/>
      <c r="DE68" s="57"/>
      <c r="DF68" s="57"/>
      <c r="DG68" s="57"/>
      <c r="DH68" s="57"/>
      <c r="DI68" s="57"/>
      <c r="DJ68" s="57"/>
      <c r="DK68" s="57"/>
      <c r="DL68" s="57"/>
      <c r="DM68" s="57"/>
      <c r="DN68" s="57"/>
      <c r="DO68" s="57"/>
      <c r="DP68" s="57"/>
      <c r="DQ68" s="57"/>
      <c r="DR68" s="57"/>
      <c r="DS68" s="57"/>
      <c r="DT68" s="57"/>
      <c r="DU68" s="57"/>
      <c r="DV68" s="57"/>
      <c r="DW68" s="57"/>
      <c r="DX68" s="57"/>
      <c r="DY68" s="57"/>
      <c r="DZ68" s="57"/>
      <c r="EA68" s="57"/>
      <c r="EB68" s="57"/>
      <c r="EC68" s="57"/>
      <c r="ED68" s="57"/>
      <c r="EE68" s="57"/>
      <c r="EF68" s="57"/>
      <c r="EG68" s="57"/>
      <c r="EH68" s="57"/>
      <c r="EI68" s="57"/>
      <c r="EJ68" s="57"/>
      <c r="EK68" s="57"/>
      <c r="EL68" s="57"/>
      <c r="EM68" s="57"/>
      <c r="EN68" s="57"/>
      <c r="EO68" s="57"/>
      <c r="EP68" s="57"/>
      <c r="EQ68" s="57"/>
      <c r="ER68" s="57"/>
      <c r="ES68" s="57"/>
      <c r="ET68" s="57"/>
      <c r="EU68" s="57"/>
      <c r="EV68" s="57"/>
      <c r="EW68" s="57"/>
      <c r="EX68" s="57"/>
      <c r="EY68" s="57"/>
      <c r="EZ68" s="57"/>
      <c r="FA68" s="57"/>
      <c r="FB68" s="57"/>
      <c r="FC68" s="57"/>
      <c r="FD68" s="57"/>
      <c r="FE68" s="57"/>
      <c r="FF68" s="57"/>
      <c r="FG68" s="57"/>
      <c r="FH68" s="57"/>
      <c r="FI68" s="57"/>
      <c r="FJ68" s="57"/>
      <c r="FK68" s="57"/>
      <c r="FL68" s="57"/>
      <c r="FM68" s="57"/>
      <c r="FN68" s="57"/>
      <c r="FO68" s="57"/>
      <c r="FP68" s="57"/>
      <c r="FQ68" s="57"/>
      <c r="FR68" s="57"/>
      <c r="FS68" s="57"/>
      <c r="FT68" s="57"/>
      <c r="FU68" s="57"/>
      <c r="FV68" s="57"/>
      <c r="FW68" s="57"/>
      <c r="FX68" s="57"/>
      <c r="FY68" s="57"/>
      <c r="FZ68" s="57"/>
      <c r="GA68" s="57"/>
      <c r="GB68" s="57"/>
      <c r="GC68" s="57"/>
      <c r="GD68" s="57"/>
      <c r="GE68" s="57"/>
      <c r="GF68" s="57"/>
      <c r="GG68" s="57"/>
      <c r="GH68" s="57"/>
      <c r="GI68" s="57"/>
      <c r="GJ68" s="57"/>
      <c r="GK68" s="57"/>
      <c r="GL68" s="57"/>
      <c r="GM68" s="57"/>
      <c r="GN68" s="57"/>
      <c r="GO68" s="57"/>
      <c r="GP68" s="57"/>
      <c r="GQ68" s="57"/>
      <c r="GR68" s="57"/>
      <c r="GS68" s="57"/>
      <c r="GT68" s="57"/>
      <c r="GU68" s="57"/>
      <c r="GV68" s="57"/>
      <c r="GW68" s="57"/>
      <c r="GX68" s="57"/>
      <c r="GY68" s="57"/>
      <c r="GZ68" s="57"/>
      <c r="HA68" s="57"/>
      <c r="HB68" s="57"/>
      <c r="HC68" s="57"/>
      <c r="HD68" s="57"/>
      <c r="HE68" s="57"/>
      <c r="HF68" s="57"/>
      <c r="HG68" s="57"/>
      <c r="HH68" s="57"/>
      <c r="HI68" s="57"/>
      <c r="HJ68" s="57"/>
      <c r="HK68" s="57"/>
      <c r="HL68" s="57"/>
      <c r="HM68" s="57"/>
      <c r="HN68" s="57"/>
      <c r="HO68" s="57"/>
      <c r="HP68" s="57"/>
      <c r="HQ68" s="57"/>
      <c r="HR68" s="57"/>
    </row>
    <row r="69" spans="1:226" s="58" customFormat="1" ht="35.25" customHeight="1">
      <c r="A69" s="112"/>
      <c r="B69" s="113"/>
      <c r="C69" s="113"/>
      <c r="D69" s="113"/>
      <c r="E69" s="114" t="s">
        <v>100</v>
      </c>
      <c r="F69" s="113"/>
      <c r="G69" s="113"/>
      <c r="H69" s="113" t="s">
        <v>148</v>
      </c>
      <c r="I69" s="113"/>
      <c r="J69" s="113"/>
      <c r="K69" s="115"/>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c r="BK69" s="57"/>
      <c r="BL69" s="57"/>
      <c r="BM69" s="57"/>
      <c r="BN69" s="57"/>
      <c r="BO69" s="57"/>
      <c r="BP69" s="57"/>
      <c r="BQ69" s="57"/>
      <c r="BR69" s="57"/>
      <c r="BS69" s="57"/>
      <c r="BT69" s="57"/>
      <c r="BU69" s="57"/>
      <c r="BV69" s="57"/>
      <c r="BW69" s="57"/>
      <c r="BX69" s="57"/>
      <c r="BY69" s="57"/>
      <c r="BZ69" s="57"/>
      <c r="CA69" s="57"/>
      <c r="CB69" s="57"/>
      <c r="CC69" s="57"/>
      <c r="CD69" s="57"/>
      <c r="CE69" s="57"/>
      <c r="CF69" s="57"/>
      <c r="CG69" s="57"/>
      <c r="CH69" s="57"/>
      <c r="CI69" s="57"/>
      <c r="CJ69" s="57"/>
      <c r="CK69" s="57"/>
      <c r="CL69" s="57"/>
      <c r="CM69" s="57"/>
      <c r="CN69" s="57"/>
      <c r="CO69" s="57"/>
      <c r="CP69" s="57"/>
      <c r="CQ69" s="57"/>
      <c r="CR69" s="57"/>
      <c r="CS69" s="57"/>
      <c r="CT69" s="57"/>
      <c r="CU69" s="57"/>
      <c r="CV69" s="57"/>
      <c r="CW69" s="57"/>
      <c r="CX69" s="57"/>
      <c r="CY69" s="57"/>
      <c r="CZ69" s="57"/>
      <c r="DA69" s="57"/>
      <c r="DB69" s="57"/>
      <c r="DC69" s="57"/>
      <c r="DD69" s="57"/>
      <c r="DE69" s="57"/>
      <c r="DF69" s="57"/>
      <c r="DG69" s="57"/>
      <c r="DH69" s="57"/>
      <c r="DI69" s="57"/>
      <c r="DJ69" s="57"/>
      <c r="DK69" s="57"/>
      <c r="DL69" s="57"/>
      <c r="DM69" s="57"/>
      <c r="DN69" s="57"/>
      <c r="DO69" s="57"/>
      <c r="DP69" s="57"/>
      <c r="DQ69" s="57"/>
      <c r="DR69" s="57"/>
      <c r="DS69" s="57"/>
      <c r="DT69" s="57"/>
      <c r="DU69" s="57"/>
      <c r="DV69" s="57"/>
      <c r="DW69" s="57"/>
      <c r="DX69" s="57"/>
      <c r="DY69" s="57"/>
      <c r="DZ69" s="57"/>
      <c r="EA69" s="57"/>
      <c r="EB69" s="57"/>
      <c r="EC69" s="57"/>
      <c r="ED69" s="57"/>
      <c r="EE69" s="57"/>
      <c r="EF69" s="57"/>
      <c r="EG69" s="57"/>
      <c r="EH69" s="57"/>
      <c r="EI69" s="57"/>
      <c r="EJ69" s="57"/>
      <c r="EK69" s="57"/>
      <c r="EL69" s="57"/>
      <c r="EM69" s="57"/>
      <c r="EN69" s="57"/>
      <c r="EO69" s="57"/>
      <c r="EP69" s="57"/>
      <c r="EQ69" s="57"/>
      <c r="ER69" s="57"/>
      <c r="ES69" s="57"/>
      <c r="ET69" s="57"/>
      <c r="EU69" s="57"/>
      <c r="EV69" s="57"/>
      <c r="EW69" s="57"/>
      <c r="EX69" s="57"/>
      <c r="EY69" s="57"/>
      <c r="EZ69" s="57"/>
      <c r="FA69" s="57"/>
      <c r="FB69" s="57"/>
      <c r="FC69" s="57"/>
      <c r="FD69" s="57"/>
      <c r="FE69" s="57"/>
      <c r="FF69" s="57"/>
      <c r="FG69" s="57"/>
      <c r="FH69" s="57"/>
      <c r="FI69" s="57"/>
      <c r="FJ69" s="57"/>
      <c r="FK69" s="57"/>
      <c r="FL69" s="57"/>
      <c r="FM69" s="57"/>
      <c r="FN69" s="57"/>
      <c r="FO69" s="57"/>
      <c r="FP69" s="57"/>
      <c r="FQ69" s="57"/>
      <c r="FR69" s="57"/>
      <c r="FS69" s="57"/>
      <c r="FT69" s="57"/>
      <c r="FU69" s="57"/>
      <c r="FV69" s="57"/>
      <c r="FW69" s="57"/>
      <c r="FX69" s="57"/>
      <c r="FY69" s="57"/>
      <c r="FZ69" s="57"/>
      <c r="GA69" s="57"/>
      <c r="GB69" s="57"/>
      <c r="GC69" s="57"/>
      <c r="GD69" s="57"/>
      <c r="GE69" s="57"/>
      <c r="GF69" s="57"/>
      <c r="GG69" s="57"/>
      <c r="GH69" s="57"/>
      <c r="GI69" s="57"/>
      <c r="GJ69" s="57"/>
      <c r="GK69" s="57"/>
      <c r="GL69" s="57"/>
      <c r="GM69" s="57"/>
      <c r="GN69" s="57"/>
      <c r="GO69" s="57"/>
      <c r="GP69" s="57"/>
      <c r="GQ69" s="57"/>
      <c r="GR69" s="57"/>
      <c r="GS69" s="57"/>
      <c r="GT69" s="57"/>
      <c r="GU69" s="57"/>
      <c r="GV69" s="57"/>
      <c r="GW69" s="57"/>
      <c r="GX69" s="57"/>
      <c r="GY69" s="57"/>
      <c r="GZ69" s="57"/>
      <c r="HA69" s="57"/>
      <c r="HB69" s="57"/>
      <c r="HC69" s="57"/>
      <c r="HD69" s="57"/>
      <c r="HE69" s="57"/>
      <c r="HF69" s="57"/>
      <c r="HG69" s="57"/>
      <c r="HH69" s="57"/>
      <c r="HI69" s="57"/>
      <c r="HJ69" s="57"/>
      <c r="HK69" s="57"/>
      <c r="HL69" s="57"/>
      <c r="HM69" s="57"/>
      <c r="HN69" s="57"/>
      <c r="HO69" s="57"/>
      <c r="HP69" s="57"/>
      <c r="HQ69" s="57"/>
      <c r="HR69" s="57"/>
    </row>
    <row r="70" spans="1:226" ht="33.75" customHeight="1" thickBot="1">
      <c r="A70" s="116"/>
      <c r="B70" s="117" t="s">
        <v>89</v>
      </c>
      <c r="C70" s="117"/>
      <c r="D70" s="117"/>
      <c r="E70" s="118" t="s">
        <v>90</v>
      </c>
      <c r="F70" s="118" t="s">
        <v>91</v>
      </c>
      <c r="G70" s="118" t="s">
        <v>3</v>
      </c>
      <c r="H70" s="118" t="s">
        <v>92</v>
      </c>
      <c r="I70" s="118" t="s">
        <v>93</v>
      </c>
      <c r="J70" s="118" t="s">
        <v>94</v>
      </c>
      <c r="K70" s="119" t="s">
        <v>95</v>
      </c>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c r="EQ70" s="59"/>
      <c r="ER70" s="59"/>
      <c r="ES70" s="59"/>
      <c r="ET70" s="59"/>
      <c r="EU70" s="59"/>
      <c r="EV70" s="59"/>
      <c r="EW70" s="59"/>
      <c r="EX70" s="59"/>
      <c r="EY70" s="59"/>
      <c r="EZ70" s="59"/>
      <c r="FA70" s="59"/>
      <c r="FB70" s="59"/>
      <c r="FC70" s="59"/>
      <c r="FD70" s="59"/>
      <c r="FE70" s="59"/>
      <c r="FF70" s="59"/>
      <c r="FG70" s="59"/>
      <c r="FH70" s="59"/>
      <c r="FI70" s="59"/>
      <c r="FJ70" s="59"/>
      <c r="FK70" s="59"/>
      <c r="FL70" s="59"/>
      <c r="FM70" s="59"/>
      <c r="FN70" s="59"/>
      <c r="FO70" s="59"/>
      <c r="FP70" s="59"/>
      <c r="FQ70" s="59"/>
      <c r="FR70" s="59"/>
      <c r="FS70" s="59"/>
      <c r="FT70" s="59"/>
      <c r="FU70" s="59"/>
      <c r="FV70" s="59"/>
      <c r="FW70" s="59"/>
      <c r="FX70" s="59"/>
      <c r="FY70" s="59"/>
      <c r="FZ70" s="59"/>
      <c r="GA70" s="59"/>
      <c r="GB70" s="59"/>
      <c r="GC70" s="59"/>
      <c r="GD70" s="59"/>
      <c r="GE70" s="59"/>
      <c r="GF70" s="59"/>
      <c r="GG70" s="59"/>
      <c r="GH70" s="59"/>
      <c r="GI70" s="59"/>
      <c r="GJ70" s="59"/>
      <c r="GK70" s="59"/>
      <c r="GL70" s="59"/>
      <c r="GM70" s="59"/>
      <c r="GN70" s="59"/>
      <c r="GO70" s="59"/>
      <c r="GP70" s="59"/>
      <c r="GQ70" s="59"/>
      <c r="GR70" s="59"/>
      <c r="GS70" s="59"/>
      <c r="GT70" s="59"/>
      <c r="GU70" s="59"/>
      <c r="GV70" s="59"/>
      <c r="GW70" s="59"/>
      <c r="GX70" s="59"/>
      <c r="GY70" s="59"/>
      <c r="GZ70" s="59"/>
      <c r="HA70" s="59"/>
      <c r="HB70" s="59"/>
      <c r="HC70" s="59"/>
      <c r="HD70" s="59"/>
      <c r="HE70" s="59"/>
      <c r="HF70" s="59"/>
      <c r="HG70" s="59"/>
      <c r="HH70" s="59"/>
      <c r="HI70" s="59"/>
      <c r="HJ70" s="59"/>
      <c r="HK70" s="59"/>
      <c r="HL70" s="59"/>
      <c r="HM70" s="59"/>
      <c r="HN70" s="59"/>
      <c r="HO70" s="59"/>
      <c r="HP70" s="59"/>
      <c r="HQ70" s="59"/>
      <c r="HR70" s="59"/>
    </row>
    <row r="71" spans="1:11" ht="17.25" customHeight="1" thickTop="1">
      <c r="A71" s="120"/>
      <c r="B71" s="56"/>
      <c r="C71" s="56"/>
      <c r="D71" s="56"/>
      <c r="E71" s="121"/>
      <c r="F71" s="121"/>
      <c r="G71" s="122"/>
      <c r="H71" s="123"/>
      <c r="I71" s="124"/>
      <c r="J71" s="125"/>
      <c r="K71" s="126"/>
    </row>
    <row r="72" spans="1:11" ht="17.25" customHeight="1">
      <c r="A72" s="127" t="s">
        <v>116</v>
      </c>
      <c r="B72" s="106"/>
      <c r="C72" s="106"/>
      <c r="D72" s="106"/>
      <c r="E72" s="128" t="s">
        <v>31</v>
      </c>
      <c r="F72" s="107" t="s">
        <v>31</v>
      </c>
      <c r="G72" s="129" t="s">
        <v>117</v>
      </c>
      <c r="H72" s="130"/>
      <c r="I72" s="131"/>
      <c r="J72" s="132"/>
      <c r="K72" s="133"/>
    </row>
    <row r="73" spans="1:11" ht="17.25" customHeight="1">
      <c r="A73" s="120"/>
      <c r="B73" s="56"/>
      <c r="C73" s="56"/>
      <c r="D73" s="56"/>
      <c r="E73" s="121"/>
      <c r="F73" s="121"/>
      <c r="G73" s="122"/>
      <c r="H73" s="123"/>
      <c r="I73" s="124"/>
      <c r="J73" s="125"/>
      <c r="K73" s="126"/>
    </row>
    <row r="74" spans="1:11" ht="17.25" customHeight="1">
      <c r="A74" s="127" t="s">
        <v>118</v>
      </c>
      <c r="B74" s="106"/>
      <c r="C74" s="106"/>
      <c r="D74" s="106"/>
      <c r="E74" s="128" t="s">
        <v>31</v>
      </c>
      <c r="F74" s="128" t="s">
        <v>31</v>
      </c>
      <c r="G74" s="134" t="s">
        <v>117</v>
      </c>
      <c r="H74" s="130"/>
      <c r="I74" s="131"/>
      <c r="J74" s="132"/>
      <c r="K74" s="133"/>
    </row>
    <row r="75" spans="1:11" ht="17.25" customHeight="1">
      <c r="A75" s="120"/>
      <c r="B75" s="56"/>
      <c r="C75" s="56"/>
      <c r="D75" s="56"/>
      <c r="E75" s="121"/>
      <c r="F75" s="121"/>
      <c r="G75" s="122"/>
      <c r="H75" s="123"/>
      <c r="I75" s="124"/>
      <c r="J75" s="125"/>
      <c r="K75" s="126"/>
    </row>
    <row r="76" spans="1:11" ht="17.25" customHeight="1">
      <c r="A76" s="127" t="s">
        <v>119</v>
      </c>
      <c r="B76" s="106"/>
      <c r="C76" s="106"/>
      <c r="D76" s="106"/>
      <c r="E76" s="128" t="s">
        <v>31</v>
      </c>
      <c r="F76" s="128" t="s">
        <v>31</v>
      </c>
      <c r="G76" s="134" t="s">
        <v>117</v>
      </c>
      <c r="H76" s="130"/>
      <c r="I76" s="131"/>
      <c r="J76" s="132"/>
      <c r="K76" s="133"/>
    </row>
    <row r="77" spans="1:11" ht="17.25" customHeight="1">
      <c r="A77" s="120"/>
      <c r="B77" s="56"/>
      <c r="C77" s="56"/>
      <c r="D77" s="56"/>
      <c r="E77" s="121"/>
      <c r="F77" s="121"/>
      <c r="G77" s="122"/>
      <c r="H77" s="123"/>
      <c r="I77" s="124"/>
      <c r="J77" s="125"/>
      <c r="K77" s="227"/>
    </row>
    <row r="78" spans="1:11" ht="17.25" customHeight="1">
      <c r="A78" s="127" t="s">
        <v>109</v>
      </c>
      <c r="B78" s="106"/>
      <c r="C78" s="106"/>
      <c r="D78" s="106"/>
      <c r="E78" s="128"/>
      <c r="F78" s="128"/>
      <c r="G78" s="136" t="s">
        <v>104</v>
      </c>
      <c r="H78" s="137">
        <v>1</v>
      </c>
      <c r="I78" s="138"/>
      <c r="J78" s="132"/>
      <c r="K78" s="133" t="s">
        <v>110</v>
      </c>
    </row>
    <row r="79" spans="1:11" s="284" customFormat="1" ht="17.25" customHeight="1">
      <c r="A79" s="283"/>
      <c r="E79" s="285"/>
      <c r="F79" s="298" t="s">
        <v>174</v>
      </c>
      <c r="G79" s="286"/>
      <c r="H79" s="287"/>
      <c r="I79" s="288"/>
      <c r="J79" s="289"/>
      <c r="K79" s="126"/>
    </row>
    <row r="80" spans="1:11" s="284" customFormat="1" ht="17.25" customHeight="1">
      <c r="A80" s="290" t="s">
        <v>171</v>
      </c>
      <c r="B80" s="291"/>
      <c r="C80" s="291"/>
      <c r="D80" s="291"/>
      <c r="E80" s="292"/>
      <c r="F80" s="297" t="s">
        <v>173</v>
      </c>
      <c r="G80" s="293" t="s">
        <v>172</v>
      </c>
      <c r="H80" s="294">
        <v>2</v>
      </c>
      <c r="I80" s="295"/>
      <c r="J80" s="296"/>
      <c r="K80" s="133"/>
    </row>
    <row r="81" spans="1:11" ht="17.25" customHeight="1">
      <c r="A81" s="120"/>
      <c r="B81" s="56"/>
      <c r="C81" s="56"/>
      <c r="D81" s="56"/>
      <c r="E81" s="121"/>
      <c r="F81" s="121"/>
      <c r="G81" s="122"/>
      <c r="H81" s="123"/>
      <c r="I81" s="124"/>
      <c r="J81" s="125"/>
      <c r="K81" s="126"/>
    </row>
    <row r="82" spans="1:11" ht="17.25" customHeight="1">
      <c r="A82" s="127" t="s">
        <v>108</v>
      </c>
      <c r="B82" s="106"/>
      <c r="C82" s="106"/>
      <c r="D82" s="106"/>
      <c r="E82" s="128"/>
      <c r="F82" s="128"/>
      <c r="G82" s="136" t="s">
        <v>104</v>
      </c>
      <c r="H82" s="137">
        <v>1</v>
      </c>
      <c r="I82" s="138"/>
      <c r="J82" s="132"/>
      <c r="K82" s="133"/>
    </row>
    <row r="83" spans="1:11" ht="17.25" customHeight="1">
      <c r="A83" s="120"/>
      <c r="B83" s="56"/>
      <c r="C83" s="56"/>
      <c r="D83" s="56"/>
      <c r="E83" s="121"/>
      <c r="F83" s="121"/>
      <c r="G83" s="122"/>
      <c r="H83" s="123"/>
      <c r="I83" s="124"/>
      <c r="J83" s="125"/>
      <c r="K83" s="126"/>
    </row>
    <row r="84" spans="1:11" ht="17.25" customHeight="1">
      <c r="A84" s="127"/>
      <c r="B84" s="106"/>
      <c r="C84" s="106"/>
      <c r="D84" s="106"/>
      <c r="E84" s="128"/>
      <c r="F84" s="128"/>
      <c r="G84" s="136"/>
      <c r="H84" s="137"/>
      <c r="I84" s="139"/>
      <c r="J84" s="132"/>
      <c r="K84" s="133"/>
    </row>
    <row r="85" spans="1:11" ht="17.25" customHeight="1">
      <c r="A85" s="120"/>
      <c r="B85" s="56"/>
      <c r="C85" s="56"/>
      <c r="D85" s="56"/>
      <c r="E85" s="121"/>
      <c r="F85" s="121"/>
      <c r="G85" s="122"/>
      <c r="H85" s="123"/>
      <c r="I85" s="124"/>
      <c r="J85" s="125"/>
      <c r="K85" s="126"/>
    </row>
    <row r="86" spans="1:11" ht="17.25" customHeight="1">
      <c r="A86" s="127"/>
      <c r="B86" s="106"/>
      <c r="C86" s="106"/>
      <c r="D86" s="106"/>
      <c r="E86" s="128"/>
      <c r="F86" s="128"/>
      <c r="G86" s="136"/>
      <c r="H86" s="137"/>
      <c r="I86" s="139"/>
      <c r="J86" s="132" t="s">
        <v>193</v>
      </c>
      <c r="K86" s="133"/>
    </row>
    <row r="87" spans="1:11" ht="17.25" customHeight="1">
      <c r="A87" s="120"/>
      <c r="B87" s="56"/>
      <c r="C87" s="56"/>
      <c r="D87" s="56"/>
      <c r="E87" s="121"/>
      <c r="F87" s="121"/>
      <c r="G87" s="122"/>
      <c r="H87" s="123"/>
      <c r="I87" s="124"/>
      <c r="J87" s="125"/>
      <c r="K87" s="126"/>
    </row>
    <row r="88" spans="1:11" ht="17.25" customHeight="1">
      <c r="A88" s="127"/>
      <c r="B88" s="106"/>
      <c r="C88" s="106"/>
      <c r="D88" s="106"/>
      <c r="E88" s="128"/>
      <c r="F88" s="128"/>
      <c r="G88" s="136"/>
      <c r="H88" s="137"/>
      <c r="I88" s="139"/>
      <c r="J88" s="132" t="s">
        <v>193</v>
      </c>
      <c r="K88" s="133"/>
    </row>
    <row r="89" spans="1:11" ht="17.25" customHeight="1">
      <c r="A89" s="120"/>
      <c r="B89" s="56"/>
      <c r="C89" s="56"/>
      <c r="D89" s="56"/>
      <c r="E89" s="121"/>
      <c r="F89" s="121"/>
      <c r="G89" s="122"/>
      <c r="H89" s="123"/>
      <c r="I89" s="124"/>
      <c r="J89" s="125"/>
      <c r="K89" s="126"/>
    </row>
    <row r="90" spans="1:11" ht="17.25" customHeight="1">
      <c r="A90" s="127"/>
      <c r="B90" s="106"/>
      <c r="C90" s="106"/>
      <c r="D90" s="106"/>
      <c r="E90" s="128"/>
      <c r="F90" s="128"/>
      <c r="G90" s="136"/>
      <c r="H90" s="137"/>
      <c r="I90" s="139"/>
      <c r="J90" s="132" t="s">
        <v>193</v>
      </c>
      <c r="K90" s="133"/>
    </row>
    <row r="91" spans="1:11" ht="17.25" customHeight="1">
      <c r="A91" s="120"/>
      <c r="B91" s="56"/>
      <c r="C91" s="56"/>
      <c r="D91" s="56"/>
      <c r="E91" s="121"/>
      <c r="F91" s="121"/>
      <c r="G91" s="122"/>
      <c r="H91" s="123"/>
      <c r="I91" s="124"/>
      <c r="J91" s="125"/>
      <c r="K91" s="126"/>
    </row>
    <row r="92" spans="1:11" ht="17.25" customHeight="1">
      <c r="A92" s="127"/>
      <c r="B92" s="106"/>
      <c r="C92" s="106"/>
      <c r="D92" s="106"/>
      <c r="E92" s="128"/>
      <c r="F92" s="128"/>
      <c r="G92" s="136"/>
      <c r="H92" s="137"/>
      <c r="I92" s="139"/>
      <c r="J92" s="132" t="s">
        <v>193</v>
      </c>
      <c r="K92" s="133"/>
    </row>
    <row r="93" spans="1:11" ht="17.25" customHeight="1">
      <c r="A93" s="120"/>
      <c r="B93" s="56"/>
      <c r="C93" s="56"/>
      <c r="D93" s="56"/>
      <c r="E93" s="121"/>
      <c r="F93" s="121"/>
      <c r="G93" s="122"/>
      <c r="H93" s="123"/>
      <c r="I93" s="124"/>
      <c r="J93" s="125"/>
      <c r="K93" s="126"/>
    </row>
    <row r="94" spans="1:11" ht="17.25" customHeight="1">
      <c r="A94" s="127"/>
      <c r="B94" s="106"/>
      <c r="C94" s="106"/>
      <c r="D94" s="106"/>
      <c r="E94" s="128"/>
      <c r="F94" s="128"/>
      <c r="G94" s="136"/>
      <c r="H94" s="137"/>
      <c r="I94" s="139"/>
      <c r="J94" s="132" t="s">
        <v>193</v>
      </c>
      <c r="K94" s="133"/>
    </row>
    <row r="95" spans="1:11" ht="17.25" customHeight="1">
      <c r="A95" s="120"/>
      <c r="B95" s="56"/>
      <c r="C95" s="56"/>
      <c r="D95" s="56"/>
      <c r="E95" s="121"/>
      <c r="F95" s="121"/>
      <c r="G95" s="122"/>
      <c r="H95" s="123"/>
      <c r="I95" s="124"/>
      <c r="J95" s="125"/>
      <c r="K95" s="126"/>
    </row>
    <row r="96" spans="1:11" ht="17.25" customHeight="1">
      <c r="A96" s="127"/>
      <c r="B96" s="106"/>
      <c r="C96" s="106"/>
      <c r="D96" s="106"/>
      <c r="E96" s="128"/>
      <c r="F96" s="128"/>
      <c r="G96" s="136"/>
      <c r="H96" s="137"/>
      <c r="I96" s="139"/>
      <c r="J96" s="132" t="s">
        <v>193</v>
      </c>
      <c r="K96" s="133"/>
    </row>
    <row r="97" spans="1:11" ht="17.25" customHeight="1">
      <c r="A97" s="120"/>
      <c r="B97" s="56"/>
      <c r="C97" s="56"/>
      <c r="D97" s="56"/>
      <c r="E97" s="121"/>
      <c r="F97" s="121"/>
      <c r="G97" s="122"/>
      <c r="H97" s="123"/>
      <c r="I97" s="124"/>
      <c r="J97" s="125"/>
      <c r="K97" s="126"/>
    </row>
    <row r="98" spans="1:11" ht="17.25" customHeight="1" thickBot="1">
      <c r="A98" s="140" t="s">
        <v>97</v>
      </c>
      <c r="B98" s="141"/>
      <c r="C98" s="141"/>
      <c r="D98" s="141"/>
      <c r="E98" s="142"/>
      <c r="F98" s="142"/>
      <c r="G98" s="143"/>
      <c r="H98" s="144"/>
      <c r="I98" s="145"/>
      <c r="J98" s="145" t="s">
        <v>193</v>
      </c>
      <c r="K98" s="146"/>
    </row>
    <row r="99" spans="1:11" ht="14.25" customHeight="1">
      <c r="A99" s="56"/>
      <c r="B99" s="56"/>
      <c r="C99" s="56"/>
      <c r="D99" s="56"/>
      <c r="E99" s="56"/>
      <c r="F99" s="56"/>
      <c r="G99" s="148"/>
      <c r="H99" s="149"/>
      <c r="I99" s="150"/>
      <c r="J99" s="150"/>
      <c r="K99" s="56"/>
    </row>
    <row r="100" spans="1:11" ht="14.25" customHeight="1" thickBot="1">
      <c r="A100" s="56"/>
      <c r="B100" s="56"/>
      <c r="C100" s="56"/>
      <c r="D100" s="56"/>
      <c r="E100" s="56"/>
      <c r="F100" s="56"/>
      <c r="G100" s="56"/>
      <c r="H100" s="56"/>
      <c r="I100" s="56"/>
      <c r="J100" s="56"/>
      <c r="K100" s="56"/>
    </row>
    <row r="101" spans="1:226" s="58" customFormat="1" ht="35.25" customHeight="1">
      <c r="A101" s="108"/>
      <c r="B101" s="109" t="s">
        <v>59</v>
      </c>
      <c r="C101" s="109">
        <v>4</v>
      </c>
      <c r="D101" s="109" t="s">
        <v>67</v>
      </c>
      <c r="E101" s="109" t="s">
        <v>145</v>
      </c>
      <c r="F101" s="109"/>
      <c r="G101" s="109" t="s">
        <v>141</v>
      </c>
      <c r="H101" s="109"/>
      <c r="I101" s="110" t="s">
        <v>98</v>
      </c>
      <c r="J101" s="109" t="s">
        <v>101</v>
      </c>
      <c r="K101" s="111" t="s">
        <v>99</v>
      </c>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7"/>
      <c r="AI101" s="57"/>
      <c r="AJ101" s="57"/>
      <c r="AK101" s="57"/>
      <c r="AL101" s="57"/>
      <c r="AM101" s="57"/>
      <c r="AN101" s="57"/>
      <c r="AO101" s="57"/>
      <c r="AP101" s="57"/>
      <c r="AQ101" s="57"/>
      <c r="AR101" s="57"/>
      <c r="AS101" s="57"/>
      <c r="AT101" s="57"/>
      <c r="AU101" s="57"/>
      <c r="AV101" s="57"/>
      <c r="AW101" s="57"/>
      <c r="AX101" s="57"/>
      <c r="AY101" s="57"/>
      <c r="AZ101" s="57"/>
      <c r="BA101" s="57"/>
      <c r="BB101" s="57"/>
      <c r="BC101" s="57"/>
      <c r="BD101" s="57"/>
      <c r="BE101" s="57"/>
      <c r="BF101" s="57"/>
      <c r="BG101" s="57"/>
      <c r="BH101" s="57"/>
      <c r="BI101" s="57"/>
      <c r="BJ101" s="57"/>
      <c r="BK101" s="57"/>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c r="DL101" s="57"/>
      <c r="DM101" s="57"/>
      <c r="DN101" s="57"/>
      <c r="DO101" s="57"/>
      <c r="DP101" s="57"/>
      <c r="DQ101" s="57"/>
      <c r="DR101" s="57"/>
      <c r="DS101" s="57"/>
      <c r="DT101" s="57"/>
      <c r="DU101" s="57"/>
      <c r="DV101" s="57"/>
      <c r="DW101" s="57"/>
      <c r="DX101" s="57"/>
      <c r="DY101" s="57"/>
      <c r="DZ101" s="57"/>
      <c r="EA101" s="57"/>
      <c r="EB101" s="57"/>
      <c r="EC101" s="57"/>
      <c r="ED101" s="57"/>
      <c r="EE101" s="57"/>
      <c r="EF101" s="57"/>
      <c r="EG101" s="57"/>
      <c r="EH101" s="57"/>
      <c r="EI101" s="57"/>
      <c r="EJ101" s="57"/>
      <c r="EK101" s="57"/>
      <c r="EL101" s="57"/>
      <c r="EM101" s="57"/>
      <c r="EN101" s="57"/>
      <c r="EO101" s="57"/>
      <c r="EP101" s="57"/>
      <c r="EQ101" s="57"/>
      <c r="ER101" s="57"/>
      <c r="ES101" s="57"/>
      <c r="ET101" s="57"/>
      <c r="EU101" s="57"/>
      <c r="EV101" s="57"/>
      <c r="EW101" s="57"/>
      <c r="EX101" s="57"/>
      <c r="EY101" s="57"/>
      <c r="EZ101" s="57"/>
      <c r="FA101" s="57"/>
      <c r="FB101" s="57"/>
      <c r="FC101" s="57"/>
      <c r="FD101" s="57"/>
      <c r="FE101" s="57"/>
      <c r="FF101" s="57"/>
      <c r="FG101" s="57"/>
      <c r="FH101" s="57"/>
      <c r="FI101" s="57"/>
      <c r="FJ101" s="57"/>
      <c r="FK101" s="57"/>
      <c r="FL101" s="57"/>
      <c r="FM101" s="57"/>
      <c r="FN101" s="57"/>
      <c r="FO101" s="57"/>
      <c r="FP101" s="57"/>
      <c r="FQ101" s="57"/>
      <c r="FR101" s="57"/>
      <c r="FS101" s="57"/>
      <c r="FT101" s="57"/>
      <c r="FU101" s="57"/>
      <c r="FV101" s="57"/>
      <c r="FW101" s="57"/>
      <c r="FX101" s="57"/>
      <c r="FY101" s="57"/>
      <c r="FZ101" s="57"/>
      <c r="GA101" s="57"/>
      <c r="GB101" s="57"/>
      <c r="GC101" s="57"/>
      <c r="GD101" s="57"/>
      <c r="GE101" s="57"/>
      <c r="GF101" s="57"/>
      <c r="GG101" s="57"/>
      <c r="GH101" s="57"/>
      <c r="GI101" s="57"/>
      <c r="GJ101" s="57"/>
      <c r="GK101" s="57"/>
      <c r="GL101" s="57"/>
      <c r="GM101" s="57"/>
      <c r="GN101" s="57"/>
      <c r="GO101" s="57"/>
      <c r="GP101" s="57"/>
      <c r="GQ101" s="57"/>
      <c r="GR101" s="57"/>
      <c r="GS101" s="57"/>
      <c r="GT101" s="57"/>
      <c r="GU101" s="57"/>
      <c r="GV101" s="57"/>
      <c r="GW101" s="57"/>
      <c r="GX101" s="57"/>
      <c r="GY101" s="57"/>
      <c r="GZ101" s="57"/>
      <c r="HA101" s="57"/>
      <c r="HB101" s="57"/>
      <c r="HC101" s="57"/>
      <c r="HD101" s="57"/>
      <c r="HE101" s="57"/>
      <c r="HF101" s="57"/>
      <c r="HG101" s="57"/>
      <c r="HH101" s="57"/>
      <c r="HI101" s="57"/>
      <c r="HJ101" s="57"/>
      <c r="HK101" s="57"/>
      <c r="HL101" s="57"/>
      <c r="HM101" s="57"/>
      <c r="HN101" s="57"/>
      <c r="HO101" s="57"/>
      <c r="HP101" s="57"/>
      <c r="HQ101" s="57"/>
      <c r="HR101" s="57"/>
    </row>
    <row r="102" spans="1:226" s="58" customFormat="1" ht="35.25" customHeight="1">
      <c r="A102" s="112"/>
      <c r="B102" s="113"/>
      <c r="C102" s="113"/>
      <c r="D102" s="113"/>
      <c r="E102" s="114" t="s">
        <v>88</v>
      </c>
      <c r="F102" s="113"/>
      <c r="G102" s="113"/>
      <c r="H102" s="113" t="s">
        <v>115</v>
      </c>
      <c r="I102" s="113"/>
      <c r="J102" s="113"/>
      <c r="K102" s="115"/>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7"/>
      <c r="AI102" s="57"/>
      <c r="AJ102" s="57"/>
      <c r="AK102" s="57"/>
      <c r="AL102" s="57"/>
      <c r="AM102" s="57"/>
      <c r="AN102" s="57"/>
      <c r="AO102" s="57"/>
      <c r="AP102" s="57"/>
      <c r="AQ102" s="57"/>
      <c r="AR102" s="57"/>
      <c r="AS102" s="57"/>
      <c r="AT102" s="57"/>
      <c r="AU102" s="57"/>
      <c r="AV102" s="57"/>
      <c r="AW102" s="57"/>
      <c r="AX102" s="57"/>
      <c r="AY102" s="57"/>
      <c r="AZ102" s="57"/>
      <c r="BA102" s="57"/>
      <c r="BB102" s="57"/>
      <c r="BC102" s="57"/>
      <c r="BD102" s="57"/>
      <c r="BE102" s="57"/>
      <c r="BF102" s="57"/>
      <c r="BG102" s="57"/>
      <c r="BH102" s="57"/>
      <c r="BI102" s="57"/>
      <c r="BJ102" s="57"/>
      <c r="BK102" s="57"/>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c r="DL102" s="57"/>
      <c r="DM102" s="57"/>
      <c r="DN102" s="57"/>
      <c r="DO102" s="57"/>
      <c r="DP102" s="57"/>
      <c r="DQ102" s="57"/>
      <c r="DR102" s="57"/>
      <c r="DS102" s="57"/>
      <c r="DT102" s="57"/>
      <c r="DU102" s="57"/>
      <c r="DV102" s="57"/>
      <c r="DW102" s="57"/>
      <c r="DX102" s="57"/>
      <c r="DY102" s="57"/>
      <c r="DZ102" s="57"/>
      <c r="EA102" s="57"/>
      <c r="EB102" s="57"/>
      <c r="EC102" s="57"/>
      <c r="ED102" s="57"/>
      <c r="EE102" s="57"/>
      <c r="EF102" s="57"/>
      <c r="EG102" s="57"/>
      <c r="EH102" s="57"/>
      <c r="EI102" s="57"/>
      <c r="EJ102" s="57"/>
      <c r="EK102" s="57"/>
      <c r="EL102" s="57"/>
      <c r="EM102" s="57"/>
      <c r="EN102" s="57"/>
      <c r="EO102" s="57"/>
      <c r="EP102" s="57"/>
      <c r="EQ102" s="57"/>
      <c r="ER102" s="57"/>
      <c r="ES102" s="57"/>
      <c r="ET102" s="57"/>
      <c r="EU102" s="57"/>
      <c r="EV102" s="57"/>
      <c r="EW102" s="57"/>
      <c r="EX102" s="57"/>
      <c r="EY102" s="57"/>
      <c r="EZ102" s="57"/>
      <c r="FA102" s="57"/>
      <c r="FB102" s="57"/>
      <c r="FC102" s="57"/>
      <c r="FD102" s="57"/>
      <c r="FE102" s="57"/>
      <c r="FF102" s="57"/>
      <c r="FG102" s="57"/>
      <c r="FH102" s="57"/>
      <c r="FI102" s="57"/>
      <c r="FJ102" s="57"/>
      <c r="FK102" s="57"/>
      <c r="FL102" s="57"/>
      <c r="FM102" s="57"/>
      <c r="FN102" s="57"/>
      <c r="FO102" s="57"/>
      <c r="FP102" s="57"/>
      <c r="FQ102" s="57"/>
      <c r="FR102" s="57"/>
      <c r="FS102" s="57"/>
      <c r="FT102" s="57"/>
      <c r="FU102" s="57"/>
      <c r="FV102" s="57"/>
      <c r="FW102" s="57"/>
      <c r="FX102" s="57"/>
      <c r="FY102" s="57"/>
      <c r="FZ102" s="57"/>
      <c r="GA102" s="57"/>
      <c r="GB102" s="57"/>
      <c r="GC102" s="57"/>
      <c r="GD102" s="57"/>
      <c r="GE102" s="57"/>
      <c r="GF102" s="57"/>
      <c r="GG102" s="57"/>
      <c r="GH102" s="57"/>
      <c r="GI102" s="57"/>
      <c r="GJ102" s="57"/>
      <c r="GK102" s="57"/>
      <c r="GL102" s="57"/>
      <c r="GM102" s="57"/>
      <c r="GN102" s="57"/>
      <c r="GO102" s="57"/>
      <c r="GP102" s="57"/>
      <c r="GQ102" s="57"/>
      <c r="GR102" s="57"/>
      <c r="GS102" s="57"/>
      <c r="GT102" s="57"/>
      <c r="GU102" s="57"/>
      <c r="GV102" s="57"/>
      <c r="GW102" s="57"/>
      <c r="GX102" s="57"/>
      <c r="GY102" s="57"/>
      <c r="GZ102" s="57"/>
      <c r="HA102" s="57"/>
      <c r="HB102" s="57"/>
      <c r="HC102" s="57"/>
      <c r="HD102" s="57"/>
      <c r="HE102" s="57"/>
      <c r="HF102" s="57"/>
      <c r="HG102" s="57"/>
      <c r="HH102" s="57"/>
      <c r="HI102" s="57"/>
      <c r="HJ102" s="57"/>
      <c r="HK102" s="57"/>
      <c r="HL102" s="57"/>
      <c r="HM102" s="57"/>
      <c r="HN102" s="57"/>
      <c r="HO102" s="57"/>
      <c r="HP102" s="57"/>
      <c r="HQ102" s="57"/>
      <c r="HR102" s="57"/>
    </row>
    <row r="103" spans="1:226" ht="33.75" customHeight="1" thickBot="1">
      <c r="A103" s="116"/>
      <c r="B103" s="117" t="s">
        <v>89</v>
      </c>
      <c r="C103" s="117"/>
      <c r="D103" s="117"/>
      <c r="E103" s="118" t="s">
        <v>90</v>
      </c>
      <c r="F103" s="118" t="s">
        <v>91</v>
      </c>
      <c r="G103" s="118" t="s">
        <v>3</v>
      </c>
      <c r="H103" s="118" t="s">
        <v>92</v>
      </c>
      <c r="I103" s="118" t="s">
        <v>93</v>
      </c>
      <c r="J103" s="118" t="s">
        <v>94</v>
      </c>
      <c r="K103" s="119" t="s">
        <v>95</v>
      </c>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c r="EO103" s="59"/>
      <c r="EP103" s="59"/>
      <c r="EQ103" s="59"/>
      <c r="ER103" s="59"/>
      <c r="ES103" s="59"/>
      <c r="ET103" s="59"/>
      <c r="EU103" s="59"/>
      <c r="EV103" s="59"/>
      <c r="EW103" s="59"/>
      <c r="EX103" s="59"/>
      <c r="EY103" s="59"/>
      <c r="EZ103" s="59"/>
      <c r="FA103" s="59"/>
      <c r="FB103" s="59"/>
      <c r="FC103" s="59"/>
      <c r="FD103" s="59"/>
      <c r="FE103" s="59"/>
      <c r="FF103" s="59"/>
      <c r="FG103" s="59"/>
      <c r="FH103" s="59"/>
      <c r="FI103" s="59"/>
      <c r="FJ103" s="59"/>
      <c r="FK103" s="59"/>
      <c r="FL103" s="59"/>
      <c r="FM103" s="59"/>
      <c r="FN103" s="59"/>
      <c r="FO103" s="59"/>
      <c r="FP103" s="59"/>
      <c r="FQ103" s="59"/>
      <c r="FR103" s="59"/>
      <c r="FS103" s="59"/>
      <c r="FT103" s="59"/>
      <c r="FU103" s="59"/>
      <c r="FV103" s="59"/>
      <c r="FW103" s="59"/>
      <c r="FX103" s="59"/>
      <c r="FY103" s="59"/>
      <c r="FZ103" s="59"/>
      <c r="GA103" s="59"/>
      <c r="GB103" s="59"/>
      <c r="GC103" s="59"/>
      <c r="GD103" s="59"/>
      <c r="GE103" s="59"/>
      <c r="GF103" s="59"/>
      <c r="GG103" s="59"/>
      <c r="GH103" s="59"/>
      <c r="GI103" s="59"/>
      <c r="GJ103" s="59"/>
      <c r="GK103" s="59"/>
      <c r="GL103" s="59"/>
      <c r="GM103" s="59"/>
      <c r="GN103" s="59"/>
      <c r="GO103" s="59"/>
      <c r="GP103" s="59"/>
      <c r="GQ103" s="59"/>
      <c r="GR103" s="59"/>
      <c r="GS103" s="59"/>
      <c r="GT103" s="59"/>
      <c r="GU103" s="59"/>
      <c r="GV103" s="59"/>
      <c r="GW103" s="59"/>
      <c r="GX103" s="59"/>
      <c r="GY103" s="59"/>
      <c r="GZ103" s="59"/>
      <c r="HA103" s="59"/>
      <c r="HB103" s="59"/>
      <c r="HC103" s="59"/>
      <c r="HD103" s="59"/>
      <c r="HE103" s="59"/>
      <c r="HF103" s="59"/>
      <c r="HG103" s="59"/>
      <c r="HH103" s="59"/>
      <c r="HI103" s="59"/>
      <c r="HJ103" s="59"/>
      <c r="HK103" s="59"/>
      <c r="HL103" s="59"/>
      <c r="HM103" s="59"/>
      <c r="HN103" s="59"/>
      <c r="HO103" s="59"/>
      <c r="HP103" s="59"/>
      <c r="HQ103" s="59"/>
      <c r="HR103" s="59"/>
    </row>
    <row r="104" spans="1:11" ht="17.25" customHeight="1" thickTop="1">
      <c r="A104" s="120"/>
      <c r="B104" s="56"/>
      <c r="C104" s="56"/>
      <c r="D104" s="56"/>
      <c r="E104" s="121"/>
      <c r="F104" s="121"/>
      <c r="G104" s="122"/>
      <c r="H104" s="123"/>
      <c r="I104" s="124"/>
      <c r="J104" s="125"/>
      <c r="K104" s="126"/>
    </row>
    <row r="105" spans="1:11" ht="17.25" customHeight="1">
      <c r="A105" s="127" t="s">
        <v>113</v>
      </c>
      <c r="B105" s="106"/>
      <c r="C105" s="106"/>
      <c r="D105" s="106"/>
      <c r="E105" s="128" t="s">
        <v>31</v>
      </c>
      <c r="F105" s="107" t="s">
        <v>31</v>
      </c>
      <c r="G105" s="129" t="s">
        <v>111</v>
      </c>
      <c r="H105" s="130">
        <v>1</v>
      </c>
      <c r="I105" s="138"/>
      <c r="J105" s="132"/>
      <c r="K105" s="133"/>
    </row>
    <row r="106" spans="1:11" ht="17.25" customHeight="1">
      <c r="A106" s="120"/>
      <c r="B106" s="56"/>
      <c r="C106" s="56"/>
      <c r="D106" s="56"/>
      <c r="E106" s="121"/>
      <c r="F106" s="121"/>
      <c r="G106" s="122"/>
      <c r="H106" s="123"/>
      <c r="I106" s="124"/>
      <c r="J106" s="125"/>
      <c r="K106" s="126"/>
    </row>
    <row r="107" spans="1:11" ht="17.25" customHeight="1">
      <c r="A107" s="127" t="s">
        <v>120</v>
      </c>
      <c r="B107" s="106"/>
      <c r="C107" s="106"/>
      <c r="D107" s="106"/>
      <c r="E107" s="128" t="s">
        <v>31</v>
      </c>
      <c r="F107" s="128" t="s">
        <v>31</v>
      </c>
      <c r="G107" s="134" t="s">
        <v>117</v>
      </c>
      <c r="H107" s="130"/>
      <c r="I107" s="131"/>
      <c r="J107" s="132"/>
      <c r="K107" s="133"/>
    </row>
    <row r="108" spans="1:11" ht="17.25" customHeight="1">
      <c r="A108" s="120"/>
      <c r="B108" s="56"/>
      <c r="C108" s="56"/>
      <c r="D108" s="56"/>
      <c r="E108" s="121"/>
      <c r="F108" s="121"/>
      <c r="G108" s="122"/>
      <c r="H108" s="123"/>
      <c r="I108" s="124"/>
      <c r="J108" s="125"/>
      <c r="K108" s="126"/>
    </row>
    <row r="109" spans="1:11" ht="17.25" customHeight="1">
      <c r="A109" s="127" t="s">
        <v>119</v>
      </c>
      <c r="B109" s="106"/>
      <c r="C109" s="106"/>
      <c r="D109" s="106"/>
      <c r="E109" s="128" t="s">
        <v>31</v>
      </c>
      <c r="F109" s="128" t="s">
        <v>31</v>
      </c>
      <c r="G109" s="134" t="s">
        <v>117</v>
      </c>
      <c r="H109" s="130"/>
      <c r="I109" s="131"/>
      <c r="J109" s="132"/>
      <c r="K109" s="133"/>
    </row>
    <row r="110" spans="1:11" ht="17.25" customHeight="1">
      <c r="A110" s="120"/>
      <c r="B110" s="56"/>
      <c r="C110" s="56"/>
      <c r="D110" s="56"/>
      <c r="E110" s="121"/>
      <c r="F110" s="121"/>
      <c r="G110" s="122"/>
      <c r="H110" s="123"/>
      <c r="I110" s="124"/>
      <c r="J110" s="125"/>
      <c r="K110" s="126"/>
    </row>
    <row r="111" spans="1:11" ht="17.25" customHeight="1">
      <c r="A111" s="127" t="s">
        <v>114</v>
      </c>
      <c r="B111" s="106"/>
      <c r="C111" s="106"/>
      <c r="D111" s="106"/>
      <c r="E111" s="128"/>
      <c r="F111" s="128"/>
      <c r="G111" s="136" t="s">
        <v>111</v>
      </c>
      <c r="H111" s="137">
        <v>1</v>
      </c>
      <c r="I111" s="138"/>
      <c r="J111" s="132"/>
      <c r="K111" s="133"/>
    </row>
    <row r="112" spans="1:11" ht="17.25" customHeight="1">
      <c r="A112" s="120"/>
      <c r="B112" s="56"/>
      <c r="C112" s="56"/>
      <c r="D112" s="56"/>
      <c r="E112" s="121"/>
      <c r="F112" s="121"/>
      <c r="G112" s="122"/>
      <c r="H112" s="123"/>
      <c r="I112" s="124"/>
      <c r="J112" s="125"/>
      <c r="K112" s="126"/>
    </row>
    <row r="113" spans="1:11" ht="17.25" customHeight="1">
      <c r="A113" s="127"/>
      <c r="B113" s="106"/>
      <c r="C113" s="106"/>
      <c r="D113" s="106"/>
      <c r="E113" s="128"/>
      <c r="F113" s="128"/>
      <c r="G113" s="136"/>
      <c r="H113" s="137"/>
      <c r="I113" s="138"/>
      <c r="J113" s="132"/>
      <c r="K113" s="133"/>
    </row>
    <row r="114" spans="1:11" ht="17.25" customHeight="1">
      <c r="A114" s="120"/>
      <c r="B114" s="56"/>
      <c r="C114" s="56"/>
      <c r="D114" s="56"/>
      <c r="E114" s="121"/>
      <c r="F114" s="121"/>
      <c r="G114" s="122"/>
      <c r="H114" s="123"/>
      <c r="I114" s="124"/>
      <c r="J114" s="125"/>
      <c r="K114" s="126"/>
    </row>
    <row r="115" spans="1:11" ht="17.25" customHeight="1">
      <c r="A115" s="127"/>
      <c r="B115" s="106"/>
      <c r="C115" s="106"/>
      <c r="D115" s="106"/>
      <c r="E115" s="128"/>
      <c r="F115" s="128"/>
      <c r="G115" s="136"/>
      <c r="H115" s="137"/>
      <c r="I115" s="138"/>
      <c r="J115" s="132"/>
      <c r="K115" s="133"/>
    </row>
    <row r="116" spans="1:11" ht="17.25" customHeight="1">
      <c r="A116" s="120"/>
      <c r="B116" s="56"/>
      <c r="C116" s="56"/>
      <c r="D116" s="56"/>
      <c r="E116" s="121"/>
      <c r="F116" s="121"/>
      <c r="G116" s="122"/>
      <c r="H116" s="123"/>
      <c r="I116" s="124"/>
      <c r="J116" s="125"/>
      <c r="K116" s="126"/>
    </row>
    <row r="117" spans="1:11" ht="17.25" customHeight="1">
      <c r="A117" s="127"/>
      <c r="B117" s="106"/>
      <c r="C117" s="106"/>
      <c r="D117" s="106"/>
      <c r="E117" s="128"/>
      <c r="F117" s="128"/>
      <c r="G117" s="136"/>
      <c r="H117" s="137"/>
      <c r="I117" s="139"/>
      <c r="J117" s="132"/>
      <c r="K117" s="133"/>
    </row>
    <row r="118" spans="1:11" ht="17.25" customHeight="1">
      <c r="A118" s="120"/>
      <c r="B118" s="56"/>
      <c r="C118" s="56"/>
      <c r="D118" s="56"/>
      <c r="E118" s="121"/>
      <c r="F118" s="121"/>
      <c r="G118" s="122"/>
      <c r="H118" s="123"/>
      <c r="I118" s="124"/>
      <c r="J118" s="125"/>
      <c r="K118" s="126"/>
    </row>
    <row r="119" spans="1:11" ht="17.25" customHeight="1">
      <c r="A119" s="127"/>
      <c r="B119" s="106"/>
      <c r="C119" s="106"/>
      <c r="D119" s="106"/>
      <c r="E119" s="128"/>
      <c r="F119" s="128"/>
      <c r="G119" s="136"/>
      <c r="H119" s="137"/>
      <c r="I119" s="139"/>
      <c r="J119" s="132"/>
      <c r="K119" s="133"/>
    </row>
    <row r="120" spans="1:11" ht="17.25" customHeight="1">
      <c r="A120" s="120"/>
      <c r="B120" s="56"/>
      <c r="C120" s="56"/>
      <c r="D120" s="56"/>
      <c r="E120" s="121"/>
      <c r="F120" s="121"/>
      <c r="G120" s="122"/>
      <c r="H120" s="123"/>
      <c r="I120" s="124"/>
      <c r="J120" s="125"/>
      <c r="K120" s="126"/>
    </row>
    <row r="121" spans="1:11" ht="17.25" customHeight="1">
      <c r="A121" s="127"/>
      <c r="B121" s="106"/>
      <c r="C121" s="106"/>
      <c r="D121" s="106"/>
      <c r="E121" s="128"/>
      <c r="F121" s="128"/>
      <c r="G121" s="136"/>
      <c r="H121" s="137"/>
      <c r="I121" s="139"/>
      <c r="J121" s="132"/>
      <c r="K121" s="133"/>
    </row>
    <row r="122" spans="1:11" ht="17.25" customHeight="1">
      <c r="A122" s="120"/>
      <c r="B122" s="56"/>
      <c r="C122" s="56"/>
      <c r="D122" s="56"/>
      <c r="E122" s="121"/>
      <c r="F122" s="121"/>
      <c r="G122" s="122"/>
      <c r="H122" s="123"/>
      <c r="I122" s="124"/>
      <c r="J122" s="125"/>
      <c r="K122" s="126"/>
    </row>
    <row r="123" spans="1:11" ht="17.25" customHeight="1">
      <c r="A123" s="127"/>
      <c r="B123" s="106"/>
      <c r="C123" s="106"/>
      <c r="D123" s="106"/>
      <c r="E123" s="128"/>
      <c r="F123" s="128"/>
      <c r="G123" s="136"/>
      <c r="H123" s="137"/>
      <c r="I123" s="139"/>
      <c r="J123" s="132" t="s">
        <v>193</v>
      </c>
      <c r="K123" s="133"/>
    </row>
    <row r="124" spans="1:11" ht="17.25" customHeight="1">
      <c r="A124" s="120"/>
      <c r="B124" s="56"/>
      <c r="C124" s="56"/>
      <c r="D124" s="56"/>
      <c r="E124" s="121"/>
      <c r="F124" s="121"/>
      <c r="G124" s="122"/>
      <c r="H124" s="123"/>
      <c r="I124" s="124"/>
      <c r="J124" s="125"/>
      <c r="K124" s="126"/>
    </row>
    <row r="125" spans="1:11" ht="17.25" customHeight="1">
      <c r="A125" s="127"/>
      <c r="B125" s="106"/>
      <c r="C125" s="106"/>
      <c r="D125" s="106"/>
      <c r="E125" s="128"/>
      <c r="F125" s="128"/>
      <c r="G125" s="136"/>
      <c r="H125" s="137"/>
      <c r="I125" s="139"/>
      <c r="J125" s="132" t="s">
        <v>193</v>
      </c>
      <c r="K125" s="133"/>
    </row>
    <row r="126" spans="1:11" ht="17.25" customHeight="1">
      <c r="A126" s="120"/>
      <c r="B126" s="56"/>
      <c r="C126" s="56"/>
      <c r="D126" s="56"/>
      <c r="E126" s="121"/>
      <c r="F126" s="121"/>
      <c r="G126" s="122"/>
      <c r="H126" s="123"/>
      <c r="I126" s="124"/>
      <c r="J126" s="125"/>
      <c r="K126" s="126"/>
    </row>
    <row r="127" spans="1:11" ht="17.25" customHeight="1">
      <c r="A127" s="127"/>
      <c r="B127" s="106"/>
      <c r="C127" s="106"/>
      <c r="D127" s="106"/>
      <c r="E127" s="128"/>
      <c r="F127" s="128"/>
      <c r="G127" s="136"/>
      <c r="H127" s="137"/>
      <c r="I127" s="139"/>
      <c r="J127" s="132" t="s">
        <v>193</v>
      </c>
      <c r="K127" s="133"/>
    </row>
    <row r="128" spans="1:11" ht="17.25" customHeight="1">
      <c r="A128" s="120"/>
      <c r="B128" s="56"/>
      <c r="C128" s="56"/>
      <c r="D128" s="56"/>
      <c r="E128" s="121"/>
      <c r="F128" s="121"/>
      <c r="G128" s="122"/>
      <c r="H128" s="123"/>
      <c r="I128" s="124"/>
      <c r="J128" s="125"/>
      <c r="K128" s="126"/>
    </row>
    <row r="129" spans="1:11" ht="17.25" customHeight="1">
      <c r="A129" s="127"/>
      <c r="B129" s="106"/>
      <c r="C129" s="106" t="s">
        <v>112</v>
      </c>
      <c r="D129" s="106"/>
      <c r="E129" s="128"/>
      <c r="F129" s="128"/>
      <c r="G129" s="136"/>
      <c r="H129" s="137"/>
      <c r="I129" s="139"/>
      <c r="J129" s="132"/>
      <c r="K129" s="133"/>
    </row>
    <row r="130" spans="1:11" ht="17.25" customHeight="1">
      <c r="A130" s="120"/>
      <c r="B130" s="56"/>
      <c r="C130" s="56"/>
      <c r="D130" s="56"/>
      <c r="E130" s="121"/>
      <c r="F130" s="121"/>
      <c r="G130" s="122"/>
      <c r="H130" s="123"/>
      <c r="I130" s="124"/>
      <c r="J130" s="125"/>
      <c r="K130" s="126"/>
    </row>
    <row r="131" spans="1:11" ht="17.25" customHeight="1" thickBot="1">
      <c r="A131" s="140"/>
      <c r="B131" s="141"/>
      <c r="C131" s="141"/>
      <c r="D131" s="141"/>
      <c r="E131" s="142"/>
      <c r="F131" s="142"/>
      <c r="G131" s="143"/>
      <c r="H131" s="144"/>
      <c r="I131" s="145"/>
      <c r="J131" s="145"/>
      <c r="K131" s="146"/>
    </row>
    <row r="132" spans="1:11" ht="14.25" customHeight="1">
      <c r="A132" s="56"/>
      <c r="B132" s="56"/>
      <c r="C132" s="56"/>
      <c r="D132" s="56"/>
      <c r="E132" s="56"/>
      <c r="F132" s="56"/>
      <c r="G132" s="148"/>
      <c r="H132" s="149"/>
      <c r="I132" s="150"/>
      <c r="J132" s="150"/>
      <c r="K132" s="56"/>
    </row>
    <row r="133" spans="1:11" ht="14.25" customHeight="1" thickBot="1">
      <c r="A133" s="56"/>
      <c r="B133" s="56"/>
      <c r="C133" s="56"/>
      <c r="D133" s="56"/>
      <c r="E133" s="56"/>
      <c r="F133" s="56"/>
      <c r="G133" s="56"/>
      <c r="H133" s="56"/>
      <c r="I133" s="56"/>
      <c r="J133" s="56"/>
      <c r="K133" s="56"/>
    </row>
    <row r="134" spans="1:226" s="58" customFormat="1" ht="35.25" customHeight="1">
      <c r="A134" s="108"/>
      <c r="B134" s="109" t="s">
        <v>59</v>
      </c>
      <c r="C134" s="109">
        <v>5</v>
      </c>
      <c r="D134" s="109" t="s">
        <v>67</v>
      </c>
      <c r="E134" s="225" t="s">
        <v>151</v>
      </c>
      <c r="F134" s="109"/>
      <c r="G134" s="109"/>
      <c r="H134" s="109"/>
      <c r="I134" s="110"/>
      <c r="J134" s="109" t="s">
        <v>129</v>
      </c>
      <c r="K134" s="111" t="s">
        <v>123</v>
      </c>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7"/>
      <c r="AI134" s="57"/>
      <c r="AJ134" s="57"/>
      <c r="AK134" s="57"/>
      <c r="AL134" s="57"/>
      <c r="AM134" s="57"/>
      <c r="AN134" s="57"/>
      <c r="AO134" s="57"/>
      <c r="AP134" s="57"/>
      <c r="AQ134" s="57"/>
      <c r="AR134" s="57"/>
      <c r="AS134" s="57"/>
      <c r="AT134" s="57"/>
      <c r="AU134" s="57"/>
      <c r="AV134" s="57"/>
      <c r="AW134" s="57"/>
      <c r="AX134" s="57"/>
      <c r="AY134" s="57"/>
      <c r="AZ134" s="57"/>
      <c r="BA134" s="57"/>
      <c r="BB134" s="57"/>
      <c r="BC134" s="57"/>
      <c r="BD134" s="57"/>
      <c r="BE134" s="57"/>
      <c r="BF134" s="57"/>
      <c r="BG134" s="57"/>
      <c r="BH134" s="57"/>
      <c r="BI134" s="57"/>
      <c r="BJ134" s="57"/>
      <c r="BK134" s="57"/>
      <c r="BL134" s="57"/>
      <c r="BM134" s="57"/>
      <c r="BN134" s="57"/>
      <c r="BO134" s="57"/>
      <c r="BP134" s="57"/>
      <c r="BQ134" s="57"/>
      <c r="BR134" s="57"/>
      <c r="BS134" s="57"/>
      <c r="BT134" s="57"/>
      <c r="BU134" s="57"/>
      <c r="BV134" s="57"/>
      <c r="BW134" s="57"/>
      <c r="BX134" s="57"/>
      <c r="BY134" s="57"/>
      <c r="BZ134" s="57"/>
      <c r="CA134" s="57"/>
      <c r="CB134" s="57"/>
      <c r="CC134" s="57"/>
      <c r="CD134" s="57"/>
      <c r="CE134" s="57"/>
      <c r="CF134" s="57"/>
      <c r="CG134" s="57"/>
      <c r="CH134" s="57"/>
      <c r="CI134" s="57"/>
      <c r="CJ134" s="57"/>
      <c r="CK134" s="57"/>
      <c r="CL134" s="57"/>
      <c r="CM134" s="57"/>
      <c r="CN134" s="57"/>
      <c r="CO134" s="57"/>
      <c r="CP134" s="57"/>
      <c r="CQ134" s="57"/>
      <c r="CR134" s="57"/>
      <c r="CS134" s="57"/>
      <c r="CT134" s="57"/>
      <c r="CU134" s="57"/>
      <c r="CV134" s="57"/>
      <c r="CW134" s="57"/>
      <c r="CX134" s="57"/>
      <c r="CY134" s="57"/>
      <c r="CZ134" s="57"/>
      <c r="DA134" s="57"/>
      <c r="DB134" s="57"/>
      <c r="DC134" s="57"/>
      <c r="DD134" s="57"/>
      <c r="DE134" s="57"/>
      <c r="DF134" s="57"/>
      <c r="DG134" s="57"/>
      <c r="DH134" s="57"/>
      <c r="DI134" s="57"/>
      <c r="DJ134" s="57"/>
      <c r="DK134" s="57"/>
      <c r="DL134" s="57"/>
      <c r="DM134" s="57"/>
      <c r="DN134" s="57"/>
      <c r="DO134" s="57"/>
      <c r="DP134" s="57"/>
      <c r="DQ134" s="57"/>
      <c r="DR134" s="57"/>
      <c r="DS134" s="57"/>
      <c r="DT134" s="57"/>
      <c r="DU134" s="57"/>
      <c r="DV134" s="57"/>
      <c r="DW134" s="57"/>
      <c r="DX134" s="57"/>
      <c r="DY134" s="57"/>
      <c r="DZ134" s="57"/>
      <c r="EA134" s="57"/>
      <c r="EB134" s="57"/>
      <c r="EC134" s="57"/>
      <c r="ED134" s="57"/>
      <c r="EE134" s="57"/>
      <c r="EF134" s="57"/>
      <c r="EG134" s="57"/>
      <c r="EH134" s="57"/>
      <c r="EI134" s="57"/>
      <c r="EJ134" s="57"/>
      <c r="EK134" s="57"/>
      <c r="EL134" s="57"/>
      <c r="EM134" s="57"/>
      <c r="EN134" s="57"/>
      <c r="EO134" s="57"/>
      <c r="EP134" s="57"/>
      <c r="EQ134" s="57"/>
      <c r="ER134" s="57"/>
      <c r="ES134" s="57"/>
      <c r="ET134" s="57"/>
      <c r="EU134" s="57"/>
      <c r="EV134" s="57"/>
      <c r="EW134" s="57"/>
      <c r="EX134" s="57"/>
      <c r="EY134" s="57"/>
      <c r="EZ134" s="57"/>
      <c r="FA134" s="57"/>
      <c r="FB134" s="57"/>
      <c r="FC134" s="57"/>
      <c r="FD134" s="57"/>
      <c r="FE134" s="57"/>
      <c r="FF134" s="57"/>
      <c r="FG134" s="57"/>
      <c r="FH134" s="57"/>
      <c r="FI134" s="57"/>
      <c r="FJ134" s="57"/>
      <c r="FK134" s="57"/>
      <c r="FL134" s="57"/>
      <c r="FM134" s="57"/>
      <c r="FN134" s="57"/>
      <c r="FO134" s="57"/>
      <c r="FP134" s="57"/>
      <c r="FQ134" s="57"/>
      <c r="FR134" s="57"/>
      <c r="FS134" s="57"/>
      <c r="FT134" s="57"/>
      <c r="FU134" s="57"/>
      <c r="FV134" s="57"/>
      <c r="FW134" s="57"/>
      <c r="FX134" s="57"/>
      <c r="FY134" s="57"/>
      <c r="FZ134" s="57"/>
      <c r="GA134" s="57"/>
      <c r="GB134" s="57"/>
      <c r="GC134" s="57"/>
      <c r="GD134" s="57"/>
      <c r="GE134" s="57"/>
      <c r="GF134" s="57"/>
      <c r="GG134" s="57"/>
      <c r="GH134" s="57"/>
      <c r="GI134" s="57"/>
      <c r="GJ134" s="57"/>
      <c r="GK134" s="57"/>
      <c r="GL134" s="57"/>
      <c r="GM134" s="57"/>
      <c r="GN134" s="57"/>
      <c r="GO134" s="57"/>
      <c r="GP134" s="57"/>
      <c r="GQ134" s="57"/>
      <c r="GR134" s="57"/>
      <c r="GS134" s="57"/>
      <c r="GT134" s="57"/>
      <c r="GU134" s="57"/>
      <c r="GV134" s="57"/>
      <c r="GW134" s="57"/>
      <c r="GX134" s="57"/>
      <c r="GY134" s="57"/>
      <c r="GZ134" s="57"/>
      <c r="HA134" s="57"/>
      <c r="HB134" s="57"/>
      <c r="HC134" s="57"/>
      <c r="HD134" s="57"/>
      <c r="HE134" s="57"/>
      <c r="HF134" s="57"/>
      <c r="HG134" s="57"/>
      <c r="HH134" s="57"/>
      <c r="HI134" s="57"/>
      <c r="HJ134" s="57"/>
      <c r="HK134" s="57"/>
      <c r="HL134" s="57"/>
      <c r="HM134" s="57"/>
      <c r="HN134" s="57"/>
      <c r="HO134" s="57"/>
      <c r="HP134" s="57"/>
      <c r="HQ134" s="57"/>
      <c r="HR134" s="57"/>
    </row>
    <row r="135" spans="1:226" s="58" customFormat="1" ht="35.25" customHeight="1">
      <c r="A135" s="112"/>
      <c r="B135" s="113"/>
      <c r="C135" s="113"/>
      <c r="D135" s="113"/>
      <c r="E135" s="114" t="s">
        <v>88</v>
      </c>
      <c r="F135" s="113"/>
      <c r="G135" s="113"/>
      <c r="H135" s="226" t="s">
        <v>125</v>
      </c>
      <c r="I135" s="113"/>
      <c r="J135" s="113"/>
      <c r="K135" s="115"/>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7"/>
      <c r="AI135" s="57"/>
      <c r="AJ135" s="57"/>
      <c r="AK135" s="57"/>
      <c r="AL135" s="57"/>
      <c r="AM135" s="57"/>
      <c r="AN135" s="57"/>
      <c r="AO135" s="57"/>
      <c r="AP135" s="57"/>
      <c r="AQ135" s="57"/>
      <c r="AR135" s="57"/>
      <c r="AS135" s="57"/>
      <c r="AT135" s="57"/>
      <c r="AU135" s="57"/>
      <c r="AV135" s="57"/>
      <c r="AW135" s="57"/>
      <c r="AX135" s="57"/>
      <c r="AY135" s="57"/>
      <c r="AZ135" s="57"/>
      <c r="BA135" s="57"/>
      <c r="BB135" s="57"/>
      <c r="BC135" s="57"/>
      <c r="BD135" s="57"/>
      <c r="BE135" s="57"/>
      <c r="BF135" s="57"/>
      <c r="BG135" s="57"/>
      <c r="BH135" s="57"/>
      <c r="BI135" s="57"/>
      <c r="BJ135" s="57"/>
      <c r="BK135" s="57"/>
      <c r="BL135" s="57"/>
      <c r="BM135" s="57"/>
      <c r="BN135" s="57"/>
      <c r="BO135" s="57"/>
      <c r="BP135" s="57"/>
      <c r="BQ135" s="57"/>
      <c r="BR135" s="57"/>
      <c r="BS135" s="57"/>
      <c r="BT135" s="57"/>
      <c r="BU135" s="57"/>
      <c r="BV135" s="57"/>
      <c r="BW135" s="57"/>
      <c r="BX135" s="57"/>
      <c r="BY135" s="57"/>
      <c r="BZ135" s="57"/>
      <c r="CA135" s="57"/>
      <c r="CB135" s="57"/>
      <c r="CC135" s="57"/>
      <c r="CD135" s="57"/>
      <c r="CE135" s="57"/>
      <c r="CF135" s="57"/>
      <c r="CG135" s="57"/>
      <c r="CH135" s="57"/>
      <c r="CI135" s="57"/>
      <c r="CJ135" s="57"/>
      <c r="CK135" s="57"/>
      <c r="CL135" s="57"/>
      <c r="CM135" s="57"/>
      <c r="CN135" s="57"/>
      <c r="CO135" s="57"/>
      <c r="CP135" s="57"/>
      <c r="CQ135" s="57"/>
      <c r="CR135" s="57"/>
      <c r="CS135" s="57"/>
      <c r="CT135" s="57"/>
      <c r="CU135" s="57"/>
      <c r="CV135" s="57"/>
      <c r="CW135" s="57"/>
      <c r="CX135" s="57"/>
      <c r="CY135" s="57"/>
      <c r="CZ135" s="57"/>
      <c r="DA135" s="57"/>
      <c r="DB135" s="57"/>
      <c r="DC135" s="57"/>
      <c r="DD135" s="57"/>
      <c r="DE135" s="57"/>
      <c r="DF135" s="57"/>
      <c r="DG135" s="57"/>
      <c r="DH135" s="57"/>
      <c r="DI135" s="57"/>
      <c r="DJ135" s="57"/>
      <c r="DK135" s="57"/>
      <c r="DL135" s="57"/>
      <c r="DM135" s="57"/>
      <c r="DN135" s="57"/>
      <c r="DO135" s="57"/>
      <c r="DP135" s="57"/>
      <c r="DQ135" s="57"/>
      <c r="DR135" s="57"/>
      <c r="DS135" s="57"/>
      <c r="DT135" s="57"/>
      <c r="DU135" s="57"/>
      <c r="DV135" s="57"/>
      <c r="DW135" s="57"/>
      <c r="DX135" s="57"/>
      <c r="DY135" s="57"/>
      <c r="DZ135" s="57"/>
      <c r="EA135" s="57"/>
      <c r="EB135" s="57"/>
      <c r="EC135" s="57"/>
      <c r="ED135" s="57"/>
      <c r="EE135" s="57"/>
      <c r="EF135" s="57"/>
      <c r="EG135" s="57"/>
      <c r="EH135" s="57"/>
      <c r="EI135" s="57"/>
      <c r="EJ135" s="57"/>
      <c r="EK135" s="57"/>
      <c r="EL135" s="57"/>
      <c r="EM135" s="57"/>
      <c r="EN135" s="57"/>
      <c r="EO135" s="57"/>
      <c r="EP135" s="57"/>
      <c r="EQ135" s="57"/>
      <c r="ER135" s="57"/>
      <c r="ES135" s="57"/>
      <c r="ET135" s="57"/>
      <c r="EU135" s="57"/>
      <c r="EV135" s="57"/>
      <c r="EW135" s="57"/>
      <c r="EX135" s="57"/>
      <c r="EY135" s="57"/>
      <c r="EZ135" s="57"/>
      <c r="FA135" s="57"/>
      <c r="FB135" s="57"/>
      <c r="FC135" s="57"/>
      <c r="FD135" s="57"/>
      <c r="FE135" s="57"/>
      <c r="FF135" s="57"/>
      <c r="FG135" s="57"/>
      <c r="FH135" s="57"/>
      <c r="FI135" s="57"/>
      <c r="FJ135" s="57"/>
      <c r="FK135" s="57"/>
      <c r="FL135" s="57"/>
      <c r="FM135" s="57"/>
      <c r="FN135" s="57"/>
      <c r="FO135" s="57"/>
      <c r="FP135" s="57"/>
      <c r="FQ135" s="57"/>
      <c r="FR135" s="57"/>
      <c r="FS135" s="57"/>
      <c r="FT135" s="57"/>
      <c r="FU135" s="57"/>
      <c r="FV135" s="57"/>
      <c r="FW135" s="57"/>
      <c r="FX135" s="57"/>
      <c r="FY135" s="57"/>
      <c r="FZ135" s="57"/>
      <c r="GA135" s="57"/>
      <c r="GB135" s="57"/>
      <c r="GC135" s="57"/>
      <c r="GD135" s="57"/>
      <c r="GE135" s="57"/>
      <c r="GF135" s="57"/>
      <c r="GG135" s="57"/>
      <c r="GH135" s="57"/>
      <c r="GI135" s="57"/>
      <c r="GJ135" s="57"/>
      <c r="GK135" s="57"/>
      <c r="GL135" s="57"/>
      <c r="GM135" s="57"/>
      <c r="GN135" s="57"/>
      <c r="GO135" s="57"/>
      <c r="GP135" s="57"/>
      <c r="GQ135" s="57"/>
      <c r="GR135" s="57"/>
      <c r="GS135" s="57"/>
      <c r="GT135" s="57"/>
      <c r="GU135" s="57"/>
      <c r="GV135" s="57"/>
      <c r="GW135" s="57"/>
      <c r="GX135" s="57"/>
      <c r="GY135" s="57"/>
      <c r="GZ135" s="57"/>
      <c r="HA135" s="57"/>
      <c r="HB135" s="57"/>
      <c r="HC135" s="57"/>
      <c r="HD135" s="57"/>
      <c r="HE135" s="57"/>
      <c r="HF135" s="57"/>
      <c r="HG135" s="57"/>
      <c r="HH135" s="57"/>
      <c r="HI135" s="57"/>
      <c r="HJ135" s="57"/>
      <c r="HK135" s="57"/>
      <c r="HL135" s="57"/>
      <c r="HM135" s="57"/>
      <c r="HN135" s="57"/>
      <c r="HO135" s="57"/>
      <c r="HP135" s="57"/>
      <c r="HQ135" s="57"/>
      <c r="HR135" s="57"/>
    </row>
    <row r="136" spans="1:226" ht="33.75" customHeight="1" thickBot="1">
      <c r="A136" s="116"/>
      <c r="B136" s="117" t="s">
        <v>89</v>
      </c>
      <c r="C136" s="117"/>
      <c r="D136" s="117"/>
      <c r="E136" s="118" t="s">
        <v>90</v>
      </c>
      <c r="F136" s="118" t="s">
        <v>91</v>
      </c>
      <c r="G136" s="118" t="s">
        <v>3</v>
      </c>
      <c r="H136" s="118" t="s">
        <v>92</v>
      </c>
      <c r="I136" s="118" t="s">
        <v>93</v>
      </c>
      <c r="J136" s="118" t="s">
        <v>94</v>
      </c>
      <c r="K136" s="119" t="s">
        <v>95</v>
      </c>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c r="EQ136" s="59"/>
      <c r="ER136" s="59"/>
      <c r="ES136" s="59"/>
      <c r="ET136" s="59"/>
      <c r="EU136" s="59"/>
      <c r="EV136" s="59"/>
      <c r="EW136" s="59"/>
      <c r="EX136" s="59"/>
      <c r="EY136" s="59"/>
      <c r="EZ136" s="59"/>
      <c r="FA136" s="59"/>
      <c r="FB136" s="59"/>
      <c r="FC136" s="59"/>
      <c r="FD136" s="59"/>
      <c r="FE136" s="59"/>
      <c r="FF136" s="59"/>
      <c r="FG136" s="59"/>
      <c r="FH136" s="59"/>
      <c r="FI136" s="59"/>
      <c r="FJ136" s="59"/>
      <c r="FK136" s="59"/>
      <c r="FL136" s="59"/>
      <c r="FM136" s="59"/>
      <c r="FN136" s="59"/>
      <c r="FO136" s="59"/>
      <c r="FP136" s="59"/>
      <c r="FQ136" s="59"/>
      <c r="FR136" s="59"/>
      <c r="FS136" s="59"/>
      <c r="FT136" s="59"/>
      <c r="FU136" s="59"/>
      <c r="FV136" s="59"/>
      <c r="FW136" s="59"/>
      <c r="FX136" s="59"/>
      <c r="FY136" s="59"/>
      <c r="FZ136" s="59"/>
      <c r="GA136" s="59"/>
      <c r="GB136" s="59"/>
      <c r="GC136" s="59"/>
      <c r="GD136" s="59"/>
      <c r="GE136" s="59"/>
      <c r="GF136" s="59"/>
      <c r="GG136" s="59"/>
      <c r="GH136" s="59"/>
      <c r="GI136" s="59"/>
      <c r="GJ136" s="59"/>
      <c r="GK136" s="59"/>
      <c r="GL136" s="59"/>
      <c r="GM136" s="59"/>
      <c r="GN136" s="59"/>
      <c r="GO136" s="59"/>
      <c r="GP136" s="59"/>
      <c r="GQ136" s="59"/>
      <c r="GR136" s="59"/>
      <c r="GS136" s="59"/>
      <c r="GT136" s="59"/>
      <c r="GU136" s="59"/>
      <c r="GV136" s="59"/>
      <c r="GW136" s="59"/>
      <c r="GX136" s="59"/>
      <c r="GY136" s="59"/>
      <c r="GZ136" s="59"/>
      <c r="HA136" s="59"/>
      <c r="HB136" s="59"/>
      <c r="HC136" s="59"/>
      <c r="HD136" s="59"/>
      <c r="HE136" s="59"/>
      <c r="HF136" s="59"/>
      <c r="HG136" s="59"/>
      <c r="HH136" s="59"/>
      <c r="HI136" s="59"/>
      <c r="HJ136" s="59"/>
      <c r="HK136" s="59"/>
      <c r="HL136" s="59"/>
      <c r="HM136" s="59"/>
      <c r="HN136" s="59"/>
      <c r="HO136" s="59"/>
      <c r="HP136" s="59"/>
      <c r="HQ136" s="59"/>
      <c r="HR136" s="59"/>
    </row>
    <row r="137" spans="1:11" ht="17.25" customHeight="1" thickTop="1">
      <c r="A137" s="120"/>
      <c r="B137" s="56"/>
      <c r="C137" s="56"/>
      <c r="D137" s="56"/>
      <c r="E137" s="121"/>
      <c r="F137" s="121"/>
      <c r="G137" s="122"/>
      <c r="H137" s="123"/>
      <c r="I137" s="124"/>
      <c r="J137" s="125"/>
      <c r="K137" s="126"/>
    </row>
    <row r="138" spans="1:11" ht="17.25" customHeight="1">
      <c r="A138" s="127"/>
      <c r="B138" s="106" t="s">
        <v>130</v>
      </c>
      <c r="C138" s="106"/>
      <c r="D138" s="106"/>
      <c r="E138" s="128"/>
      <c r="F138" s="107"/>
      <c r="G138" s="129" t="s">
        <v>131</v>
      </c>
      <c r="H138" s="130"/>
      <c r="I138" s="131"/>
      <c r="J138" s="132"/>
      <c r="K138" s="133"/>
    </row>
    <row r="139" spans="1:11" ht="17.25" customHeight="1">
      <c r="A139" s="120"/>
      <c r="B139" s="56"/>
      <c r="C139" s="56"/>
      <c r="D139" s="56"/>
      <c r="E139" s="121"/>
      <c r="F139" s="121"/>
      <c r="G139" s="122"/>
      <c r="H139" s="123"/>
      <c r="I139" s="124"/>
      <c r="J139" s="125"/>
      <c r="K139" s="126"/>
    </row>
    <row r="140" spans="1:11" ht="17.25" customHeight="1">
      <c r="A140" s="127"/>
      <c r="B140" s="106" t="s">
        <v>132</v>
      </c>
      <c r="C140" s="106"/>
      <c r="D140" s="106"/>
      <c r="E140" s="128"/>
      <c r="F140" s="128"/>
      <c r="G140" s="134" t="s">
        <v>131</v>
      </c>
      <c r="H140" s="130"/>
      <c r="I140" s="131"/>
      <c r="J140" s="132"/>
      <c r="K140" s="133"/>
    </row>
    <row r="141" spans="1:11" ht="17.25" customHeight="1">
      <c r="A141" s="120"/>
      <c r="B141" s="56"/>
      <c r="C141" s="56"/>
      <c r="D141" s="56"/>
      <c r="E141" s="121"/>
      <c r="F141" s="121"/>
      <c r="G141" s="122"/>
      <c r="H141" s="123"/>
      <c r="I141" s="124"/>
      <c r="J141" s="125"/>
      <c r="K141" s="126"/>
    </row>
    <row r="142" spans="1:11" ht="17.25" customHeight="1">
      <c r="A142" s="127"/>
      <c r="B142" s="106" t="s">
        <v>133</v>
      </c>
      <c r="C142" s="106"/>
      <c r="D142" s="106"/>
      <c r="E142" s="128"/>
      <c r="F142" s="128"/>
      <c r="G142" s="134" t="s">
        <v>134</v>
      </c>
      <c r="H142" s="130">
        <v>1</v>
      </c>
      <c r="I142" s="232"/>
      <c r="J142" s="132"/>
      <c r="K142" s="133"/>
    </row>
    <row r="143" spans="1:11" ht="17.25" customHeight="1">
      <c r="A143" s="120"/>
      <c r="B143" s="56"/>
      <c r="C143" s="56"/>
      <c r="D143" s="56"/>
      <c r="E143" s="121"/>
      <c r="F143" s="121"/>
      <c r="G143" s="122"/>
      <c r="H143" s="123"/>
      <c r="I143" s="124"/>
      <c r="J143" s="125"/>
      <c r="K143" s="126"/>
    </row>
    <row r="144" spans="1:11" ht="17.25" customHeight="1">
      <c r="A144" s="127"/>
      <c r="B144" s="106" t="s">
        <v>124</v>
      </c>
      <c r="C144" s="106"/>
      <c r="D144" s="106"/>
      <c r="E144" s="128"/>
      <c r="F144" s="128"/>
      <c r="G144" s="136" t="s">
        <v>134</v>
      </c>
      <c r="H144" s="137">
        <v>1</v>
      </c>
      <c r="I144" s="138"/>
      <c r="J144" s="132"/>
      <c r="K144" s="133"/>
    </row>
    <row r="145" spans="1:11" ht="17.25" customHeight="1">
      <c r="A145" s="120"/>
      <c r="B145" s="56"/>
      <c r="C145" s="56"/>
      <c r="D145" s="56"/>
      <c r="E145" s="121"/>
      <c r="F145" s="121"/>
      <c r="G145" s="122"/>
      <c r="H145" s="123"/>
      <c r="I145" s="124"/>
      <c r="J145" s="125"/>
      <c r="K145" s="126"/>
    </row>
    <row r="146" spans="1:11" ht="17.25" customHeight="1">
      <c r="A146" s="127"/>
      <c r="B146" s="106"/>
      <c r="C146" s="106"/>
      <c r="D146" s="106"/>
      <c r="E146" s="128"/>
      <c r="F146" s="128"/>
      <c r="G146" s="136"/>
      <c r="H146" s="137"/>
      <c r="I146" s="138"/>
      <c r="J146" s="132"/>
      <c r="K146" s="133"/>
    </row>
    <row r="147" spans="1:11" ht="17.25" customHeight="1">
      <c r="A147" s="120"/>
      <c r="B147" s="56"/>
      <c r="C147" s="56"/>
      <c r="D147" s="56"/>
      <c r="E147" s="121"/>
      <c r="F147" s="121"/>
      <c r="G147" s="122"/>
      <c r="H147" s="123"/>
      <c r="I147" s="124"/>
      <c r="J147" s="125"/>
      <c r="K147" s="126"/>
    </row>
    <row r="148" spans="1:11" ht="17.25" customHeight="1">
      <c r="A148" s="127"/>
      <c r="B148" s="106"/>
      <c r="C148" s="106"/>
      <c r="D148" s="106"/>
      <c r="E148" s="128"/>
      <c r="F148" s="128"/>
      <c r="G148" s="136"/>
      <c r="H148" s="137"/>
      <c r="I148" s="138"/>
      <c r="J148" s="132"/>
      <c r="K148" s="133"/>
    </row>
    <row r="149" spans="1:11" ht="17.25" customHeight="1">
      <c r="A149" s="120"/>
      <c r="B149" s="56"/>
      <c r="C149" s="56"/>
      <c r="D149" s="56"/>
      <c r="E149" s="121"/>
      <c r="F149" s="121"/>
      <c r="G149" s="122"/>
      <c r="H149" s="123"/>
      <c r="I149" s="124"/>
      <c r="J149" s="125"/>
      <c r="K149" s="126"/>
    </row>
    <row r="150" spans="1:11" ht="17.25" customHeight="1">
      <c r="A150" s="127"/>
      <c r="B150" s="106"/>
      <c r="C150" s="106"/>
      <c r="D150" s="106"/>
      <c r="E150" s="128"/>
      <c r="F150" s="128"/>
      <c r="G150" s="136"/>
      <c r="H150" s="137"/>
      <c r="I150" s="139"/>
      <c r="J150" s="132"/>
      <c r="K150" s="133"/>
    </row>
    <row r="151" spans="1:11" ht="17.25" customHeight="1">
      <c r="A151" s="120"/>
      <c r="B151" s="56"/>
      <c r="C151" s="56"/>
      <c r="D151" s="56"/>
      <c r="E151" s="121"/>
      <c r="F151" s="121"/>
      <c r="G151" s="122"/>
      <c r="H151" s="123"/>
      <c r="I151" s="124"/>
      <c r="J151" s="125"/>
      <c r="K151" s="126"/>
    </row>
    <row r="152" spans="1:11" ht="17.25" customHeight="1">
      <c r="A152" s="127"/>
      <c r="B152" s="106"/>
      <c r="C152" s="106"/>
      <c r="D152" s="106"/>
      <c r="E152" s="128"/>
      <c r="F152" s="128"/>
      <c r="G152" s="136"/>
      <c r="H152" s="137"/>
      <c r="I152" s="139"/>
      <c r="J152" s="132"/>
      <c r="K152" s="133"/>
    </row>
    <row r="153" spans="1:11" ht="17.25" customHeight="1">
      <c r="A153" s="120"/>
      <c r="B153" s="56"/>
      <c r="C153" s="56"/>
      <c r="D153" s="56"/>
      <c r="E153" s="121"/>
      <c r="F153" s="121"/>
      <c r="G153" s="122"/>
      <c r="H153" s="123"/>
      <c r="I153" s="124"/>
      <c r="J153" s="125"/>
      <c r="K153" s="126"/>
    </row>
    <row r="154" spans="1:11" ht="17.25" customHeight="1">
      <c r="A154" s="127"/>
      <c r="B154" s="106"/>
      <c r="C154" s="106"/>
      <c r="D154" s="106"/>
      <c r="E154" s="128"/>
      <c r="F154" s="128"/>
      <c r="G154" s="136"/>
      <c r="H154" s="137"/>
      <c r="I154" s="139"/>
      <c r="J154" s="132"/>
      <c r="K154" s="133"/>
    </row>
    <row r="155" spans="1:11" ht="17.25" customHeight="1">
      <c r="A155" s="120"/>
      <c r="B155" s="56"/>
      <c r="C155" s="56"/>
      <c r="D155" s="56"/>
      <c r="E155" s="121"/>
      <c r="F155" s="121"/>
      <c r="G155" s="122"/>
      <c r="H155" s="123"/>
      <c r="I155" s="124"/>
      <c r="J155" s="125"/>
      <c r="K155" s="126"/>
    </row>
    <row r="156" spans="1:11" ht="17.25" customHeight="1">
      <c r="A156" s="127"/>
      <c r="B156" s="106"/>
      <c r="C156" s="106"/>
      <c r="D156" s="106"/>
      <c r="E156" s="128"/>
      <c r="F156" s="128"/>
      <c r="G156" s="136"/>
      <c r="H156" s="137"/>
      <c r="I156" s="139"/>
      <c r="J156" s="132"/>
      <c r="K156" s="133"/>
    </row>
    <row r="157" spans="1:11" ht="17.25" customHeight="1">
      <c r="A157" s="120"/>
      <c r="B157" s="56"/>
      <c r="C157" s="56"/>
      <c r="D157" s="56"/>
      <c r="E157" s="121"/>
      <c r="F157" s="121"/>
      <c r="G157" s="122"/>
      <c r="H157" s="123"/>
      <c r="I157" s="124"/>
      <c r="J157" s="125"/>
      <c r="K157" s="126"/>
    </row>
    <row r="158" spans="1:11" ht="17.25" customHeight="1">
      <c r="A158" s="127"/>
      <c r="B158" s="106"/>
      <c r="C158" s="106"/>
      <c r="D158" s="106"/>
      <c r="E158" s="128"/>
      <c r="F158" s="128"/>
      <c r="G158" s="136"/>
      <c r="H158" s="137"/>
      <c r="I158" s="139"/>
      <c r="J158" s="132"/>
      <c r="K158" s="133"/>
    </row>
    <row r="159" spans="1:11" ht="17.25" customHeight="1">
      <c r="A159" s="120"/>
      <c r="B159" s="56"/>
      <c r="C159" s="56"/>
      <c r="D159" s="56"/>
      <c r="E159" s="121"/>
      <c r="F159" s="121"/>
      <c r="G159" s="122"/>
      <c r="H159" s="123"/>
      <c r="I159" s="124"/>
      <c r="J159" s="125"/>
      <c r="K159" s="126"/>
    </row>
    <row r="160" spans="1:11" ht="17.25" customHeight="1">
      <c r="A160" s="127"/>
      <c r="B160" s="106"/>
      <c r="C160" s="106"/>
      <c r="D160" s="106"/>
      <c r="E160" s="128"/>
      <c r="F160" s="128"/>
      <c r="G160" s="136"/>
      <c r="H160" s="137"/>
      <c r="I160" s="139"/>
      <c r="J160" s="132" t="s">
        <v>193</v>
      </c>
      <c r="K160" s="133"/>
    </row>
    <row r="161" spans="1:11" ht="17.25" customHeight="1">
      <c r="A161" s="120"/>
      <c r="B161" s="56"/>
      <c r="C161" s="56"/>
      <c r="D161" s="56"/>
      <c r="E161" s="121"/>
      <c r="F161" s="121"/>
      <c r="G161" s="122"/>
      <c r="H161" s="123"/>
      <c r="I161" s="124"/>
      <c r="J161" s="125"/>
      <c r="K161" s="126"/>
    </row>
    <row r="162" spans="1:11" ht="17.25" customHeight="1">
      <c r="A162" s="127"/>
      <c r="B162" s="106" t="s">
        <v>122</v>
      </c>
      <c r="C162" s="106"/>
      <c r="D162" s="106"/>
      <c r="E162" s="128"/>
      <c r="F162" s="128"/>
      <c r="G162" s="136"/>
      <c r="H162" s="137"/>
      <c r="I162" s="139"/>
      <c r="J162" s="132"/>
      <c r="K162" s="133"/>
    </row>
    <row r="163" spans="1:11" ht="17.25" customHeight="1">
      <c r="A163" s="120"/>
      <c r="B163" s="56"/>
      <c r="C163" s="56"/>
      <c r="D163" s="56"/>
      <c r="E163" s="121"/>
      <c r="F163" s="121"/>
      <c r="G163" s="122"/>
      <c r="H163" s="123"/>
      <c r="I163" s="124"/>
      <c r="J163" s="125"/>
      <c r="K163" s="126"/>
    </row>
    <row r="164" spans="1:11" ht="17.25" customHeight="1" thickBot="1">
      <c r="A164" s="140"/>
      <c r="B164" s="141"/>
      <c r="C164" s="141"/>
      <c r="D164" s="141"/>
      <c r="E164" s="142"/>
      <c r="F164" s="142"/>
      <c r="G164" s="143"/>
      <c r="H164" s="144"/>
      <c r="I164" s="145"/>
      <c r="J164" s="145"/>
      <c r="K164" s="146"/>
    </row>
    <row r="165" spans="1:11" ht="17.25" customHeight="1">
      <c r="A165" s="56"/>
      <c r="B165" s="56"/>
      <c r="C165" s="56"/>
      <c r="D165" s="56"/>
      <c r="E165" s="56"/>
      <c r="F165" s="56"/>
      <c r="G165" s="148"/>
      <c r="H165" s="149"/>
      <c r="I165" s="150"/>
      <c r="J165" s="150"/>
      <c r="K165" s="56"/>
    </row>
    <row r="166" spans="1:11" ht="14.25" customHeight="1" thickBot="1">
      <c r="A166" s="56"/>
      <c r="B166" s="56"/>
      <c r="C166" s="56"/>
      <c r="D166" s="56"/>
      <c r="E166" s="56"/>
      <c r="F166" s="56"/>
      <c r="G166" s="56"/>
      <c r="H166" s="56"/>
      <c r="I166" s="56"/>
      <c r="J166" s="56"/>
      <c r="K166" s="56"/>
    </row>
    <row r="167" spans="1:226" s="58" customFormat="1" ht="35.25" customHeight="1">
      <c r="A167" s="108"/>
      <c r="B167" s="109" t="s">
        <v>59</v>
      </c>
      <c r="C167" s="109">
        <v>6</v>
      </c>
      <c r="D167" s="109" t="s">
        <v>67</v>
      </c>
      <c r="E167" s="225" t="s">
        <v>151</v>
      </c>
      <c r="F167" s="109"/>
      <c r="G167" s="109"/>
      <c r="H167" s="109"/>
      <c r="I167" s="110"/>
      <c r="J167" s="109" t="s">
        <v>129</v>
      </c>
      <c r="K167" s="111" t="s">
        <v>123</v>
      </c>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57"/>
      <c r="AL167" s="57"/>
      <c r="AM167" s="57"/>
      <c r="AN167" s="57"/>
      <c r="AO167" s="57"/>
      <c r="AP167" s="57"/>
      <c r="AQ167" s="57"/>
      <c r="AR167" s="57"/>
      <c r="AS167" s="57"/>
      <c r="AT167" s="57"/>
      <c r="AU167" s="57"/>
      <c r="AV167" s="57"/>
      <c r="AW167" s="57"/>
      <c r="AX167" s="57"/>
      <c r="AY167" s="57"/>
      <c r="AZ167" s="57"/>
      <c r="BA167" s="57"/>
      <c r="BB167" s="57"/>
      <c r="BC167" s="57"/>
      <c r="BD167" s="57"/>
      <c r="BE167" s="57"/>
      <c r="BF167" s="57"/>
      <c r="BG167" s="57"/>
      <c r="BH167" s="57"/>
      <c r="BI167" s="57"/>
      <c r="BJ167" s="57"/>
      <c r="BK167" s="57"/>
      <c r="BL167" s="57"/>
      <c r="BM167" s="57"/>
      <c r="BN167" s="57"/>
      <c r="BO167" s="57"/>
      <c r="BP167" s="57"/>
      <c r="BQ167" s="57"/>
      <c r="BR167" s="57"/>
      <c r="BS167" s="57"/>
      <c r="BT167" s="57"/>
      <c r="BU167" s="57"/>
      <c r="BV167" s="57"/>
      <c r="BW167" s="57"/>
      <c r="BX167" s="57"/>
      <c r="BY167" s="57"/>
      <c r="BZ167" s="57"/>
      <c r="CA167" s="57"/>
      <c r="CB167" s="57"/>
      <c r="CC167" s="57"/>
      <c r="CD167" s="57"/>
      <c r="CE167" s="57"/>
      <c r="CF167" s="57"/>
      <c r="CG167" s="57"/>
      <c r="CH167" s="57"/>
      <c r="CI167" s="57"/>
      <c r="CJ167" s="57"/>
      <c r="CK167" s="57"/>
      <c r="CL167" s="57"/>
      <c r="CM167" s="57"/>
      <c r="CN167" s="57"/>
      <c r="CO167" s="57"/>
      <c r="CP167" s="57"/>
      <c r="CQ167" s="57"/>
      <c r="CR167" s="57"/>
      <c r="CS167" s="57"/>
      <c r="CT167" s="57"/>
      <c r="CU167" s="57"/>
      <c r="CV167" s="57"/>
      <c r="CW167" s="57"/>
      <c r="CX167" s="57"/>
      <c r="CY167" s="57"/>
      <c r="CZ167" s="57"/>
      <c r="DA167" s="57"/>
      <c r="DB167" s="57"/>
      <c r="DC167" s="57"/>
      <c r="DD167" s="57"/>
      <c r="DE167" s="57"/>
      <c r="DF167" s="57"/>
      <c r="DG167" s="57"/>
      <c r="DH167" s="57"/>
      <c r="DI167" s="57"/>
      <c r="DJ167" s="57"/>
      <c r="DK167" s="57"/>
      <c r="DL167" s="57"/>
      <c r="DM167" s="57"/>
      <c r="DN167" s="57"/>
      <c r="DO167" s="57"/>
      <c r="DP167" s="57"/>
      <c r="DQ167" s="57"/>
      <c r="DR167" s="57"/>
      <c r="DS167" s="57"/>
      <c r="DT167" s="57"/>
      <c r="DU167" s="57"/>
      <c r="DV167" s="57"/>
      <c r="DW167" s="57"/>
      <c r="DX167" s="57"/>
      <c r="DY167" s="57"/>
      <c r="DZ167" s="57"/>
      <c r="EA167" s="57"/>
      <c r="EB167" s="57"/>
      <c r="EC167" s="57"/>
      <c r="ED167" s="57"/>
      <c r="EE167" s="57"/>
      <c r="EF167" s="57"/>
      <c r="EG167" s="57"/>
      <c r="EH167" s="57"/>
      <c r="EI167" s="57"/>
      <c r="EJ167" s="57"/>
      <c r="EK167" s="57"/>
      <c r="EL167" s="57"/>
      <c r="EM167" s="57"/>
      <c r="EN167" s="57"/>
      <c r="EO167" s="57"/>
      <c r="EP167" s="57"/>
      <c r="EQ167" s="57"/>
      <c r="ER167" s="57"/>
      <c r="ES167" s="57"/>
      <c r="ET167" s="57"/>
      <c r="EU167" s="57"/>
      <c r="EV167" s="57"/>
      <c r="EW167" s="57"/>
      <c r="EX167" s="57"/>
      <c r="EY167" s="57"/>
      <c r="EZ167" s="57"/>
      <c r="FA167" s="57"/>
      <c r="FB167" s="57"/>
      <c r="FC167" s="57"/>
      <c r="FD167" s="57"/>
      <c r="FE167" s="57"/>
      <c r="FF167" s="57"/>
      <c r="FG167" s="57"/>
      <c r="FH167" s="57"/>
      <c r="FI167" s="57"/>
      <c r="FJ167" s="57"/>
      <c r="FK167" s="57"/>
      <c r="FL167" s="57"/>
      <c r="FM167" s="57"/>
      <c r="FN167" s="57"/>
      <c r="FO167" s="57"/>
      <c r="FP167" s="57"/>
      <c r="FQ167" s="57"/>
      <c r="FR167" s="57"/>
      <c r="FS167" s="57"/>
      <c r="FT167" s="57"/>
      <c r="FU167" s="57"/>
      <c r="FV167" s="57"/>
      <c r="FW167" s="57"/>
      <c r="FX167" s="57"/>
      <c r="FY167" s="57"/>
      <c r="FZ167" s="57"/>
      <c r="GA167" s="57"/>
      <c r="GB167" s="57"/>
      <c r="GC167" s="57"/>
      <c r="GD167" s="57"/>
      <c r="GE167" s="57"/>
      <c r="GF167" s="57"/>
      <c r="GG167" s="57"/>
      <c r="GH167" s="57"/>
      <c r="GI167" s="57"/>
      <c r="GJ167" s="57"/>
      <c r="GK167" s="57"/>
      <c r="GL167" s="57"/>
      <c r="GM167" s="57"/>
      <c r="GN167" s="57"/>
      <c r="GO167" s="57"/>
      <c r="GP167" s="57"/>
      <c r="GQ167" s="57"/>
      <c r="GR167" s="57"/>
      <c r="GS167" s="57"/>
      <c r="GT167" s="57"/>
      <c r="GU167" s="57"/>
      <c r="GV167" s="57"/>
      <c r="GW167" s="57"/>
      <c r="GX167" s="57"/>
      <c r="GY167" s="57"/>
      <c r="GZ167" s="57"/>
      <c r="HA167" s="57"/>
      <c r="HB167" s="57"/>
      <c r="HC167" s="57"/>
      <c r="HD167" s="57"/>
      <c r="HE167" s="57"/>
      <c r="HF167" s="57"/>
      <c r="HG167" s="57"/>
      <c r="HH167" s="57"/>
      <c r="HI167" s="57"/>
      <c r="HJ167" s="57"/>
      <c r="HK167" s="57"/>
      <c r="HL167" s="57"/>
      <c r="HM167" s="57"/>
      <c r="HN167" s="57"/>
      <c r="HO167" s="57"/>
      <c r="HP167" s="57"/>
      <c r="HQ167" s="57"/>
      <c r="HR167" s="57"/>
    </row>
    <row r="168" spans="1:226" s="58" customFormat="1" ht="35.25" customHeight="1">
      <c r="A168" s="112"/>
      <c r="B168" s="113"/>
      <c r="C168" s="113"/>
      <c r="D168" s="113"/>
      <c r="E168" s="114" t="s">
        <v>88</v>
      </c>
      <c r="F168" s="113"/>
      <c r="G168" s="113"/>
      <c r="H168" s="226" t="s">
        <v>179</v>
      </c>
      <c r="I168" s="113"/>
      <c r="J168" s="113"/>
      <c r="K168" s="115"/>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57"/>
      <c r="AL168" s="57"/>
      <c r="AM168" s="57"/>
      <c r="AN168" s="57"/>
      <c r="AO168" s="57"/>
      <c r="AP168" s="57"/>
      <c r="AQ168" s="57"/>
      <c r="AR168" s="57"/>
      <c r="AS168" s="57"/>
      <c r="AT168" s="57"/>
      <c r="AU168" s="57"/>
      <c r="AV168" s="57"/>
      <c r="AW168" s="57"/>
      <c r="AX168" s="57"/>
      <c r="AY168" s="57"/>
      <c r="AZ168" s="57"/>
      <c r="BA168" s="57"/>
      <c r="BB168" s="57"/>
      <c r="BC168" s="57"/>
      <c r="BD168" s="57"/>
      <c r="BE168" s="57"/>
      <c r="BF168" s="57"/>
      <c r="BG168" s="57"/>
      <c r="BH168" s="57"/>
      <c r="BI168" s="57"/>
      <c r="BJ168" s="57"/>
      <c r="BK168" s="57"/>
      <c r="BL168" s="57"/>
      <c r="BM168" s="57"/>
      <c r="BN168" s="57"/>
      <c r="BO168" s="57"/>
      <c r="BP168" s="57"/>
      <c r="BQ168" s="57"/>
      <c r="BR168" s="57"/>
      <c r="BS168" s="57"/>
      <c r="BT168" s="57"/>
      <c r="BU168" s="57"/>
      <c r="BV168" s="57"/>
      <c r="BW168" s="57"/>
      <c r="BX168" s="57"/>
      <c r="BY168" s="57"/>
      <c r="BZ168" s="57"/>
      <c r="CA168" s="57"/>
      <c r="CB168" s="57"/>
      <c r="CC168" s="57"/>
      <c r="CD168" s="57"/>
      <c r="CE168" s="57"/>
      <c r="CF168" s="57"/>
      <c r="CG168" s="57"/>
      <c r="CH168" s="57"/>
      <c r="CI168" s="57"/>
      <c r="CJ168" s="57"/>
      <c r="CK168" s="57"/>
      <c r="CL168" s="57"/>
      <c r="CM168" s="57"/>
      <c r="CN168" s="57"/>
      <c r="CO168" s="57"/>
      <c r="CP168" s="57"/>
      <c r="CQ168" s="57"/>
      <c r="CR168" s="57"/>
      <c r="CS168" s="57"/>
      <c r="CT168" s="57"/>
      <c r="CU168" s="57"/>
      <c r="CV168" s="57"/>
      <c r="CW168" s="57"/>
      <c r="CX168" s="57"/>
      <c r="CY168" s="57"/>
      <c r="CZ168" s="57"/>
      <c r="DA168" s="57"/>
      <c r="DB168" s="57"/>
      <c r="DC168" s="57"/>
      <c r="DD168" s="57"/>
      <c r="DE168" s="57"/>
      <c r="DF168" s="57"/>
      <c r="DG168" s="57"/>
      <c r="DH168" s="57"/>
      <c r="DI168" s="57"/>
      <c r="DJ168" s="57"/>
      <c r="DK168" s="57"/>
      <c r="DL168" s="57"/>
      <c r="DM168" s="57"/>
      <c r="DN168" s="57"/>
      <c r="DO168" s="57"/>
      <c r="DP168" s="57"/>
      <c r="DQ168" s="57"/>
      <c r="DR168" s="57"/>
      <c r="DS168" s="57"/>
      <c r="DT168" s="57"/>
      <c r="DU168" s="57"/>
      <c r="DV168" s="57"/>
      <c r="DW168" s="57"/>
      <c r="DX168" s="57"/>
      <c r="DY168" s="57"/>
      <c r="DZ168" s="57"/>
      <c r="EA168" s="57"/>
      <c r="EB168" s="57"/>
      <c r="EC168" s="57"/>
      <c r="ED168" s="57"/>
      <c r="EE168" s="57"/>
      <c r="EF168" s="57"/>
      <c r="EG168" s="57"/>
      <c r="EH168" s="57"/>
      <c r="EI168" s="57"/>
      <c r="EJ168" s="57"/>
      <c r="EK168" s="57"/>
      <c r="EL168" s="57"/>
      <c r="EM168" s="57"/>
      <c r="EN168" s="57"/>
      <c r="EO168" s="57"/>
      <c r="EP168" s="57"/>
      <c r="EQ168" s="57"/>
      <c r="ER168" s="57"/>
      <c r="ES168" s="57"/>
      <c r="ET168" s="57"/>
      <c r="EU168" s="57"/>
      <c r="EV168" s="57"/>
      <c r="EW168" s="57"/>
      <c r="EX168" s="57"/>
      <c r="EY168" s="57"/>
      <c r="EZ168" s="57"/>
      <c r="FA168" s="57"/>
      <c r="FB168" s="57"/>
      <c r="FC168" s="57"/>
      <c r="FD168" s="57"/>
      <c r="FE168" s="57"/>
      <c r="FF168" s="57"/>
      <c r="FG168" s="57"/>
      <c r="FH168" s="57"/>
      <c r="FI168" s="57"/>
      <c r="FJ168" s="57"/>
      <c r="FK168" s="57"/>
      <c r="FL168" s="57"/>
      <c r="FM168" s="57"/>
      <c r="FN168" s="57"/>
      <c r="FO168" s="57"/>
      <c r="FP168" s="57"/>
      <c r="FQ168" s="57"/>
      <c r="FR168" s="57"/>
      <c r="FS168" s="57"/>
      <c r="FT168" s="57"/>
      <c r="FU168" s="57"/>
      <c r="FV168" s="57"/>
      <c r="FW168" s="57"/>
      <c r="FX168" s="57"/>
      <c r="FY168" s="57"/>
      <c r="FZ168" s="57"/>
      <c r="GA168" s="57"/>
      <c r="GB168" s="57"/>
      <c r="GC168" s="57"/>
      <c r="GD168" s="57"/>
      <c r="GE168" s="57"/>
      <c r="GF168" s="57"/>
      <c r="GG168" s="57"/>
      <c r="GH168" s="57"/>
      <c r="GI168" s="57"/>
      <c r="GJ168" s="57"/>
      <c r="GK168" s="57"/>
      <c r="GL168" s="57"/>
      <c r="GM168" s="57"/>
      <c r="GN168" s="57"/>
      <c r="GO168" s="57"/>
      <c r="GP168" s="57"/>
      <c r="GQ168" s="57"/>
      <c r="GR168" s="57"/>
      <c r="GS168" s="57"/>
      <c r="GT168" s="57"/>
      <c r="GU168" s="57"/>
      <c r="GV168" s="57"/>
      <c r="GW168" s="57"/>
      <c r="GX168" s="57"/>
      <c r="GY168" s="57"/>
      <c r="GZ168" s="57"/>
      <c r="HA168" s="57"/>
      <c r="HB168" s="57"/>
      <c r="HC168" s="57"/>
      <c r="HD168" s="57"/>
      <c r="HE168" s="57"/>
      <c r="HF168" s="57"/>
      <c r="HG168" s="57"/>
      <c r="HH168" s="57"/>
      <c r="HI168" s="57"/>
      <c r="HJ168" s="57"/>
      <c r="HK168" s="57"/>
      <c r="HL168" s="57"/>
      <c r="HM168" s="57"/>
      <c r="HN168" s="57"/>
      <c r="HO168" s="57"/>
      <c r="HP168" s="57"/>
      <c r="HQ168" s="57"/>
      <c r="HR168" s="57"/>
    </row>
    <row r="169" spans="1:226" ht="33.75" customHeight="1" thickBot="1">
      <c r="A169" s="116"/>
      <c r="B169" s="117" t="s">
        <v>89</v>
      </c>
      <c r="C169" s="117"/>
      <c r="D169" s="117"/>
      <c r="E169" s="118" t="s">
        <v>90</v>
      </c>
      <c r="F169" s="118" t="s">
        <v>91</v>
      </c>
      <c r="G169" s="118" t="s">
        <v>3</v>
      </c>
      <c r="H169" s="118" t="s">
        <v>92</v>
      </c>
      <c r="I169" s="118" t="s">
        <v>93</v>
      </c>
      <c r="J169" s="118" t="s">
        <v>94</v>
      </c>
      <c r="K169" s="119" t="s">
        <v>95</v>
      </c>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c r="EQ169" s="59"/>
      <c r="ER169" s="59"/>
      <c r="ES169" s="59"/>
      <c r="ET169" s="59"/>
      <c r="EU169" s="59"/>
      <c r="EV169" s="59"/>
      <c r="EW169" s="59"/>
      <c r="EX169" s="59"/>
      <c r="EY169" s="59"/>
      <c r="EZ169" s="59"/>
      <c r="FA169" s="59"/>
      <c r="FB169" s="59"/>
      <c r="FC169" s="59"/>
      <c r="FD169" s="59"/>
      <c r="FE169" s="59"/>
      <c r="FF169" s="59"/>
      <c r="FG169" s="59"/>
      <c r="FH169" s="59"/>
      <c r="FI169" s="59"/>
      <c r="FJ169" s="59"/>
      <c r="FK169" s="59"/>
      <c r="FL169" s="59"/>
      <c r="FM169" s="59"/>
      <c r="FN169" s="59"/>
      <c r="FO169" s="59"/>
      <c r="FP169" s="59"/>
      <c r="FQ169" s="59"/>
      <c r="FR169" s="59"/>
      <c r="FS169" s="59"/>
      <c r="FT169" s="59"/>
      <c r="FU169" s="59"/>
      <c r="FV169" s="59"/>
      <c r="FW169" s="59"/>
      <c r="FX169" s="59"/>
      <c r="FY169" s="59"/>
      <c r="FZ169" s="59"/>
      <c r="GA169" s="59"/>
      <c r="GB169" s="59"/>
      <c r="GC169" s="59"/>
      <c r="GD169" s="59"/>
      <c r="GE169" s="59"/>
      <c r="GF169" s="59"/>
      <c r="GG169" s="59"/>
      <c r="GH169" s="59"/>
      <c r="GI169" s="59"/>
      <c r="GJ169" s="59"/>
      <c r="GK169" s="59"/>
      <c r="GL169" s="59"/>
      <c r="GM169" s="59"/>
      <c r="GN169" s="59"/>
      <c r="GO169" s="59"/>
      <c r="GP169" s="59"/>
      <c r="GQ169" s="59"/>
      <c r="GR169" s="59"/>
      <c r="GS169" s="59"/>
      <c r="GT169" s="59"/>
      <c r="GU169" s="59"/>
      <c r="GV169" s="59"/>
      <c r="GW169" s="59"/>
      <c r="GX169" s="59"/>
      <c r="GY169" s="59"/>
      <c r="GZ169" s="59"/>
      <c r="HA169" s="59"/>
      <c r="HB169" s="59"/>
      <c r="HC169" s="59"/>
      <c r="HD169" s="59"/>
      <c r="HE169" s="59"/>
      <c r="HF169" s="59"/>
      <c r="HG169" s="59"/>
      <c r="HH169" s="59"/>
      <c r="HI169" s="59"/>
      <c r="HJ169" s="59"/>
      <c r="HK169" s="59"/>
      <c r="HL169" s="59"/>
      <c r="HM169" s="59"/>
      <c r="HN169" s="59"/>
      <c r="HO169" s="59"/>
      <c r="HP169" s="59"/>
      <c r="HQ169" s="59"/>
      <c r="HR169" s="59"/>
    </row>
    <row r="170" spans="1:11" ht="17.25" customHeight="1" thickTop="1">
      <c r="A170" s="120"/>
      <c r="B170" s="56"/>
      <c r="C170" s="56"/>
      <c r="D170" s="56"/>
      <c r="E170" s="121"/>
      <c r="F170" s="121"/>
      <c r="G170" s="122"/>
      <c r="H170" s="123"/>
      <c r="I170" s="124"/>
      <c r="J170" s="125"/>
      <c r="K170" s="126"/>
    </row>
    <row r="171" spans="1:11" ht="17.25" customHeight="1">
      <c r="A171" s="127"/>
      <c r="B171" s="106" t="s">
        <v>130</v>
      </c>
      <c r="C171" s="106"/>
      <c r="D171" s="106"/>
      <c r="E171" s="128"/>
      <c r="F171" s="107"/>
      <c r="G171" s="129" t="s">
        <v>131</v>
      </c>
      <c r="H171" s="130"/>
      <c r="I171" s="131"/>
      <c r="J171" s="132"/>
      <c r="K171" s="133"/>
    </row>
    <row r="172" spans="1:11" ht="17.25" customHeight="1">
      <c r="A172" s="120"/>
      <c r="B172" s="56"/>
      <c r="C172" s="56"/>
      <c r="D172" s="56"/>
      <c r="E172" s="121"/>
      <c r="F172" s="121"/>
      <c r="G172" s="122"/>
      <c r="H172" s="123"/>
      <c r="I172" s="124"/>
      <c r="J172" s="125"/>
      <c r="K172" s="126"/>
    </row>
    <row r="173" spans="1:11" ht="17.25" customHeight="1">
      <c r="A173" s="127"/>
      <c r="B173" s="106" t="s">
        <v>132</v>
      </c>
      <c r="C173" s="106"/>
      <c r="D173" s="106"/>
      <c r="E173" s="128"/>
      <c r="F173" s="128"/>
      <c r="G173" s="134" t="s">
        <v>131</v>
      </c>
      <c r="H173" s="130"/>
      <c r="I173" s="131"/>
      <c r="J173" s="132"/>
      <c r="K173" s="133"/>
    </row>
    <row r="174" spans="1:11" ht="17.25" customHeight="1">
      <c r="A174" s="120"/>
      <c r="B174" s="56"/>
      <c r="C174" s="56"/>
      <c r="D174" s="56"/>
      <c r="E174" s="121"/>
      <c r="F174" s="121"/>
      <c r="G174" s="122"/>
      <c r="H174" s="123"/>
      <c r="I174" s="124"/>
      <c r="J174" s="125"/>
      <c r="K174" s="126"/>
    </row>
    <row r="175" spans="1:11" ht="17.25" customHeight="1">
      <c r="A175" s="127"/>
      <c r="B175" s="106" t="s">
        <v>133</v>
      </c>
      <c r="C175" s="106"/>
      <c r="D175" s="106"/>
      <c r="E175" s="128"/>
      <c r="F175" s="128"/>
      <c r="G175" s="134" t="s">
        <v>134</v>
      </c>
      <c r="H175" s="130">
        <v>1</v>
      </c>
      <c r="I175" s="232"/>
      <c r="J175" s="132"/>
      <c r="K175" s="133"/>
    </row>
    <row r="176" spans="1:11" ht="17.25" customHeight="1">
      <c r="A176" s="120"/>
      <c r="B176" s="56"/>
      <c r="C176" s="56"/>
      <c r="D176" s="56"/>
      <c r="E176" s="121"/>
      <c r="F176" s="121"/>
      <c r="G176" s="122"/>
      <c r="H176" s="123"/>
      <c r="I176" s="124"/>
      <c r="J176" s="125"/>
      <c r="K176" s="126"/>
    </row>
    <row r="177" spans="1:11" ht="17.25" customHeight="1">
      <c r="A177" s="127"/>
      <c r="B177" s="106" t="s">
        <v>124</v>
      </c>
      <c r="C177" s="106"/>
      <c r="D177" s="106"/>
      <c r="E177" s="128"/>
      <c r="F177" s="128"/>
      <c r="G177" s="136" t="s">
        <v>134</v>
      </c>
      <c r="H177" s="137">
        <v>1</v>
      </c>
      <c r="I177" s="138"/>
      <c r="J177" s="132"/>
      <c r="K177" s="133"/>
    </row>
    <row r="178" spans="1:11" ht="17.25" customHeight="1">
      <c r="A178" s="120"/>
      <c r="B178" s="56"/>
      <c r="C178" s="56"/>
      <c r="D178" s="56"/>
      <c r="E178" s="121"/>
      <c r="F178" s="121"/>
      <c r="G178" s="122"/>
      <c r="H178" s="123"/>
      <c r="I178" s="124"/>
      <c r="J178" s="125"/>
      <c r="K178" s="126"/>
    </row>
    <row r="179" spans="1:11" ht="17.25" customHeight="1">
      <c r="A179" s="127"/>
      <c r="B179" s="106"/>
      <c r="C179" s="106"/>
      <c r="D179" s="106"/>
      <c r="E179" s="128"/>
      <c r="F179" s="128"/>
      <c r="G179" s="136"/>
      <c r="H179" s="137"/>
      <c r="I179" s="138"/>
      <c r="J179" s="132"/>
      <c r="K179" s="133"/>
    </row>
    <row r="180" spans="1:11" ht="17.25" customHeight="1">
      <c r="A180" s="120"/>
      <c r="B180" s="56"/>
      <c r="C180" s="56"/>
      <c r="D180" s="56"/>
      <c r="E180" s="121"/>
      <c r="F180" s="121"/>
      <c r="G180" s="122"/>
      <c r="H180" s="123"/>
      <c r="I180" s="124"/>
      <c r="J180" s="125"/>
      <c r="K180" s="126"/>
    </row>
    <row r="181" spans="1:11" ht="17.25" customHeight="1">
      <c r="A181" s="127"/>
      <c r="B181" s="106"/>
      <c r="C181" s="106"/>
      <c r="D181" s="106"/>
      <c r="E181" s="128"/>
      <c r="F181" s="128"/>
      <c r="G181" s="136"/>
      <c r="H181" s="137"/>
      <c r="I181" s="138"/>
      <c r="J181" s="132"/>
      <c r="K181" s="133"/>
    </row>
    <row r="182" spans="1:11" ht="17.25" customHeight="1">
      <c r="A182" s="120"/>
      <c r="B182" s="56"/>
      <c r="C182" s="56"/>
      <c r="D182" s="56"/>
      <c r="E182" s="121"/>
      <c r="F182" s="121"/>
      <c r="G182" s="122"/>
      <c r="H182" s="123"/>
      <c r="I182" s="124"/>
      <c r="J182" s="125"/>
      <c r="K182" s="126"/>
    </row>
    <row r="183" spans="1:11" ht="17.25" customHeight="1">
      <c r="A183" s="127"/>
      <c r="B183" s="106"/>
      <c r="C183" s="106"/>
      <c r="D183" s="106"/>
      <c r="E183" s="128"/>
      <c r="F183" s="128"/>
      <c r="G183" s="136"/>
      <c r="H183" s="137"/>
      <c r="I183" s="139"/>
      <c r="J183" s="132"/>
      <c r="K183" s="133"/>
    </row>
    <row r="184" spans="1:11" ht="17.25" customHeight="1">
      <c r="A184" s="120"/>
      <c r="B184" s="56"/>
      <c r="C184" s="56"/>
      <c r="D184" s="56"/>
      <c r="E184" s="121"/>
      <c r="F184" s="121"/>
      <c r="G184" s="122"/>
      <c r="H184" s="123"/>
      <c r="I184" s="124"/>
      <c r="J184" s="125"/>
      <c r="K184" s="126"/>
    </row>
    <row r="185" spans="1:11" ht="17.25" customHeight="1">
      <c r="A185" s="127"/>
      <c r="B185" s="106"/>
      <c r="C185" s="106"/>
      <c r="D185" s="106"/>
      <c r="E185" s="128"/>
      <c r="F185" s="128"/>
      <c r="G185" s="136"/>
      <c r="H185" s="137"/>
      <c r="I185" s="139"/>
      <c r="J185" s="132"/>
      <c r="K185" s="133"/>
    </row>
    <row r="186" spans="1:11" ht="17.25" customHeight="1">
      <c r="A186" s="120"/>
      <c r="B186" s="56"/>
      <c r="C186" s="56"/>
      <c r="D186" s="56"/>
      <c r="E186" s="121"/>
      <c r="F186" s="121"/>
      <c r="G186" s="122"/>
      <c r="H186" s="123"/>
      <c r="I186" s="124"/>
      <c r="J186" s="125"/>
      <c r="K186" s="126"/>
    </row>
    <row r="187" spans="1:11" ht="17.25" customHeight="1">
      <c r="A187" s="127"/>
      <c r="B187" s="106"/>
      <c r="C187" s="106"/>
      <c r="D187" s="106"/>
      <c r="E187" s="128"/>
      <c r="F187" s="128"/>
      <c r="G187" s="136"/>
      <c r="H187" s="137"/>
      <c r="I187" s="139"/>
      <c r="J187" s="132"/>
      <c r="K187" s="133"/>
    </row>
    <row r="188" spans="1:11" ht="17.25" customHeight="1">
      <c r="A188" s="120"/>
      <c r="B188" s="56"/>
      <c r="C188" s="56"/>
      <c r="D188" s="56"/>
      <c r="E188" s="121"/>
      <c r="F188" s="121"/>
      <c r="G188" s="122"/>
      <c r="H188" s="123"/>
      <c r="I188" s="124"/>
      <c r="J188" s="125"/>
      <c r="K188" s="126"/>
    </row>
    <row r="189" spans="1:11" ht="17.25" customHeight="1">
      <c r="A189" s="127"/>
      <c r="B189" s="106"/>
      <c r="C189" s="106"/>
      <c r="D189" s="106"/>
      <c r="E189" s="128"/>
      <c r="F189" s="128"/>
      <c r="G189" s="136"/>
      <c r="H189" s="137"/>
      <c r="I189" s="139"/>
      <c r="J189" s="132"/>
      <c r="K189" s="133"/>
    </row>
    <row r="190" spans="1:11" ht="17.25" customHeight="1">
      <c r="A190" s="120"/>
      <c r="B190" s="56"/>
      <c r="C190" s="56"/>
      <c r="D190" s="56"/>
      <c r="E190" s="121"/>
      <c r="F190" s="121"/>
      <c r="G190" s="122"/>
      <c r="H190" s="123"/>
      <c r="I190" s="124"/>
      <c r="J190" s="125"/>
      <c r="K190" s="126"/>
    </row>
    <row r="191" spans="1:11" ht="17.25" customHeight="1">
      <c r="A191" s="127"/>
      <c r="B191" s="106"/>
      <c r="C191" s="106"/>
      <c r="D191" s="106"/>
      <c r="E191" s="128"/>
      <c r="F191" s="128"/>
      <c r="G191" s="136"/>
      <c r="H191" s="137"/>
      <c r="I191" s="139"/>
      <c r="J191" s="132"/>
      <c r="K191" s="133"/>
    </row>
    <row r="192" spans="1:11" ht="17.25" customHeight="1">
      <c r="A192" s="120"/>
      <c r="B192" s="56"/>
      <c r="C192" s="56"/>
      <c r="D192" s="56"/>
      <c r="E192" s="121"/>
      <c r="F192" s="121"/>
      <c r="G192" s="122"/>
      <c r="H192" s="123"/>
      <c r="I192" s="124"/>
      <c r="J192" s="125"/>
      <c r="K192" s="126"/>
    </row>
    <row r="193" spans="1:11" ht="17.25" customHeight="1">
      <c r="A193" s="127"/>
      <c r="B193" s="106"/>
      <c r="C193" s="106"/>
      <c r="D193" s="106"/>
      <c r="E193" s="128"/>
      <c r="F193" s="128"/>
      <c r="G193" s="136"/>
      <c r="H193" s="137"/>
      <c r="I193" s="139"/>
      <c r="J193" s="132" t="s">
        <v>193</v>
      </c>
      <c r="K193" s="133"/>
    </row>
    <row r="194" spans="1:11" ht="17.25" customHeight="1">
      <c r="A194" s="120"/>
      <c r="B194" s="56"/>
      <c r="C194" s="56"/>
      <c r="D194" s="56"/>
      <c r="E194" s="121"/>
      <c r="F194" s="121"/>
      <c r="G194" s="122"/>
      <c r="H194" s="123"/>
      <c r="I194" s="124"/>
      <c r="J194" s="125"/>
      <c r="K194" s="126"/>
    </row>
    <row r="195" spans="1:11" ht="17.25" customHeight="1">
      <c r="A195" s="127"/>
      <c r="B195" s="106" t="s">
        <v>122</v>
      </c>
      <c r="C195" s="106"/>
      <c r="D195" s="106"/>
      <c r="E195" s="128"/>
      <c r="F195" s="128"/>
      <c r="G195" s="136"/>
      <c r="H195" s="137"/>
      <c r="I195" s="139"/>
      <c r="J195" s="132"/>
      <c r="K195" s="133"/>
    </row>
    <row r="196" spans="1:11" ht="17.25" customHeight="1">
      <c r="A196" s="120"/>
      <c r="B196" s="56"/>
      <c r="C196" s="56"/>
      <c r="D196" s="56"/>
      <c r="E196" s="121"/>
      <c r="F196" s="121"/>
      <c r="G196" s="122"/>
      <c r="H196" s="123"/>
      <c r="I196" s="124"/>
      <c r="J196" s="125"/>
      <c r="K196" s="126"/>
    </row>
    <row r="197" spans="1:11" ht="17.25" customHeight="1" thickBot="1">
      <c r="A197" s="140"/>
      <c r="B197" s="141"/>
      <c r="C197" s="141"/>
      <c r="D197" s="141"/>
      <c r="E197" s="142"/>
      <c r="F197" s="142"/>
      <c r="G197" s="143"/>
      <c r="H197" s="144"/>
      <c r="I197" s="145"/>
      <c r="J197" s="145"/>
      <c r="K197" s="146"/>
    </row>
    <row r="198" spans="1:11" ht="17.25" customHeight="1">
      <c r="A198" s="56"/>
      <c r="B198" s="56"/>
      <c r="C198" s="56"/>
      <c r="D198" s="56"/>
      <c r="E198" s="56"/>
      <c r="F198" s="56"/>
      <c r="G198" s="148"/>
      <c r="H198" s="149"/>
      <c r="I198" s="150"/>
      <c r="J198" s="150"/>
      <c r="K198" s="56"/>
    </row>
    <row r="199" spans="1:11" ht="14.25" customHeight="1" thickBot="1">
      <c r="A199" s="56"/>
      <c r="B199" s="56"/>
      <c r="C199" s="56"/>
      <c r="D199" s="56"/>
      <c r="E199" s="56"/>
      <c r="F199" s="56"/>
      <c r="G199" s="56"/>
      <c r="H199" s="56"/>
      <c r="I199" s="56"/>
      <c r="J199" s="56"/>
      <c r="K199" s="56"/>
    </row>
    <row r="200" spans="1:226" s="58" customFormat="1" ht="35.25" customHeight="1">
      <c r="A200" s="108"/>
      <c r="B200" s="109" t="s">
        <v>59</v>
      </c>
      <c r="C200" s="109">
        <v>7</v>
      </c>
      <c r="D200" s="109" t="s">
        <v>67</v>
      </c>
      <c r="E200" s="225" t="s">
        <v>151</v>
      </c>
      <c r="F200" s="109"/>
      <c r="G200" s="109"/>
      <c r="H200" s="109"/>
      <c r="I200" s="110"/>
      <c r="J200" s="109" t="s">
        <v>129</v>
      </c>
      <c r="K200" s="111" t="s">
        <v>123</v>
      </c>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7"/>
      <c r="AI200" s="57"/>
      <c r="AJ200" s="57"/>
      <c r="AK200" s="57"/>
      <c r="AL200" s="57"/>
      <c r="AM200" s="57"/>
      <c r="AN200" s="57"/>
      <c r="AO200" s="57"/>
      <c r="AP200" s="57"/>
      <c r="AQ200" s="57"/>
      <c r="AR200" s="57"/>
      <c r="AS200" s="57"/>
      <c r="AT200" s="57"/>
      <c r="AU200" s="57"/>
      <c r="AV200" s="57"/>
      <c r="AW200" s="57"/>
      <c r="AX200" s="57"/>
      <c r="AY200" s="57"/>
      <c r="AZ200" s="57"/>
      <c r="BA200" s="57"/>
      <c r="BB200" s="57"/>
      <c r="BC200" s="57"/>
      <c r="BD200" s="57"/>
      <c r="BE200" s="57"/>
      <c r="BF200" s="57"/>
      <c r="BG200" s="57"/>
      <c r="BH200" s="57"/>
      <c r="BI200" s="57"/>
      <c r="BJ200" s="57"/>
      <c r="BK200" s="57"/>
      <c r="BL200" s="57"/>
      <c r="BM200" s="57"/>
      <c r="BN200" s="57"/>
      <c r="BO200" s="57"/>
      <c r="BP200" s="57"/>
      <c r="BQ200" s="57"/>
      <c r="BR200" s="57"/>
      <c r="BS200" s="57"/>
      <c r="BT200" s="57"/>
      <c r="BU200" s="57"/>
      <c r="BV200" s="57"/>
      <c r="BW200" s="57"/>
      <c r="BX200" s="57"/>
      <c r="BY200" s="57"/>
      <c r="BZ200" s="57"/>
      <c r="CA200" s="57"/>
      <c r="CB200" s="57"/>
      <c r="CC200" s="57"/>
      <c r="CD200" s="57"/>
      <c r="CE200" s="57"/>
      <c r="CF200" s="57"/>
      <c r="CG200" s="57"/>
      <c r="CH200" s="57"/>
      <c r="CI200" s="57"/>
      <c r="CJ200" s="57"/>
      <c r="CK200" s="57"/>
      <c r="CL200" s="57"/>
      <c r="CM200" s="57"/>
      <c r="CN200" s="57"/>
      <c r="CO200" s="57"/>
      <c r="CP200" s="57"/>
      <c r="CQ200" s="57"/>
      <c r="CR200" s="57"/>
      <c r="CS200" s="57"/>
      <c r="CT200" s="57"/>
      <c r="CU200" s="57"/>
      <c r="CV200" s="57"/>
      <c r="CW200" s="57"/>
      <c r="CX200" s="57"/>
      <c r="CY200" s="57"/>
      <c r="CZ200" s="57"/>
      <c r="DA200" s="57"/>
      <c r="DB200" s="57"/>
      <c r="DC200" s="57"/>
      <c r="DD200" s="57"/>
      <c r="DE200" s="57"/>
      <c r="DF200" s="57"/>
      <c r="DG200" s="57"/>
      <c r="DH200" s="57"/>
      <c r="DI200" s="57"/>
      <c r="DJ200" s="57"/>
      <c r="DK200" s="57"/>
      <c r="DL200" s="57"/>
      <c r="DM200" s="57"/>
      <c r="DN200" s="57"/>
      <c r="DO200" s="57"/>
      <c r="DP200" s="57"/>
      <c r="DQ200" s="57"/>
      <c r="DR200" s="57"/>
      <c r="DS200" s="57"/>
      <c r="DT200" s="57"/>
      <c r="DU200" s="57"/>
      <c r="DV200" s="57"/>
      <c r="DW200" s="57"/>
      <c r="DX200" s="57"/>
      <c r="DY200" s="57"/>
      <c r="DZ200" s="57"/>
      <c r="EA200" s="57"/>
      <c r="EB200" s="57"/>
      <c r="EC200" s="57"/>
      <c r="ED200" s="57"/>
      <c r="EE200" s="57"/>
      <c r="EF200" s="57"/>
      <c r="EG200" s="57"/>
      <c r="EH200" s="57"/>
      <c r="EI200" s="57"/>
      <c r="EJ200" s="57"/>
      <c r="EK200" s="57"/>
      <c r="EL200" s="57"/>
      <c r="EM200" s="57"/>
      <c r="EN200" s="57"/>
      <c r="EO200" s="57"/>
      <c r="EP200" s="57"/>
      <c r="EQ200" s="57"/>
      <c r="ER200" s="57"/>
      <c r="ES200" s="57"/>
      <c r="ET200" s="57"/>
      <c r="EU200" s="57"/>
      <c r="EV200" s="57"/>
      <c r="EW200" s="57"/>
      <c r="EX200" s="57"/>
      <c r="EY200" s="57"/>
      <c r="EZ200" s="57"/>
      <c r="FA200" s="57"/>
      <c r="FB200" s="57"/>
      <c r="FC200" s="57"/>
      <c r="FD200" s="57"/>
      <c r="FE200" s="57"/>
      <c r="FF200" s="57"/>
      <c r="FG200" s="57"/>
      <c r="FH200" s="57"/>
      <c r="FI200" s="57"/>
      <c r="FJ200" s="57"/>
      <c r="FK200" s="57"/>
      <c r="FL200" s="57"/>
      <c r="FM200" s="57"/>
      <c r="FN200" s="57"/>
      <c r="FO200" s="57"/>
      <c r="FP200" s="57"/>
      <c r="FQ200" s="57"/>
      <c r="FR200" s="57"/>
      <c r="FS200" s="57"/>
      <c r="FT200" s="57"/>
      <c r="FU200" s="57"/>
      <c r="FV200" s="57"/>
      <c r="FW200" s="57"/>
      <c r="FX200" s="57"/>
      <c r="FY200" s="57"/>
      <c r="FZ200" s="57"/>
      <c r="GA200" s="57"/>
      <c r="GB200" s="57"/>
      <c r="GC200" s="57"/>
      <c r="GD200" s="57"/>
      <c r="GE200" s="57"/>
      <c r="GF200" s="57"/>
      <c r="GG200" s="57"/>
      <c r="GH200" s="57"/>
      <c r="GI200" s="57"/>
      <c r="GJ200" s="57"/>
      <c r="GK200" s="57"/>
      <c r="GL200" s="57"/>
      <c r="GM200" s="57"/>
      <c r="GN200" s="57"/>
      <c r="GO200" s="57"/>
      <c r="GP200" s="57"/>
      <c r="GQ200" s="57"/>
      <c r="GR200" s="57"/>
      <c r="GS200" s="57"/>
      <c r="GT200" s="57"/>
      <c r="GU200" s="57"/>
      <c r="GV200" s="57"/>
      <c r="GW200" s="57"/>
      <c r="GX200" s="57"/>
      <c r="GY200" s="57"/>
      <c r="GZ200" s="57"/>
      <c r="HA200" s="57"/>
      <c r="HB200" s="57"/>
      <c r="HC200" s="57"/>
      <c r="HD200" s="57"/>
      <c r="HE200" s="57"/>
      <c r="HF200" s="57"/>
      <c r="HG200" s="57"/>
      <c r="HH200" s="57"/>
      <c r="HI200" s="57"/>
      <c r="HJ200" s="57"/>
      <c r="HK200" s="57"/>
      <c r="HL200" s="57"/>
      <c r="HM200" s="57"/>
      <c r="HN200" s="57"/>
      <c r="HO200" s="57"/>
      <c r="HP200" s="57"/>
      <c r="HQ200" s="57"/>
      <c r="HR200" s="57"/>
    </row>
    <row r="201" spans="1:226" s="58" customFormat="1" ht="35.25" customHeight="1">
      <c r="A201" s="112"/>
      <c r="B201" s="113"/>
      <c r="C201" s="113"/>
      <c r="D201" s="113"/>
      <c r="E201" s="114" t="s">
        <v>88</v>
      </c>
      <c r="F201" s="113"/>
      <c r="G201" s="113"/>
      <c r="H201" s="226" t="s">
        <v>180</v>
      </c>
      <c r="I201" s="113"/>
      <c r="J201" s="113"/>
      <c r="K201" s="115"/>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7"/>
      <c r="AI201" s="57"/>
      <c r="AJ201" s="57"/>
      <c r="AK201" s="57"/>
      <c r="AL201" s="57"/>
      <c r="AM201" s="57"/>
      <c r="AN201" s="57"/>
      <c r="AO201" s="57"/>
      <c r="AP201" s="57"/>
      <c r="AQ201" s="57"/>
      <c r="AR201" s="57"/>
      <c r="AS201" s="57"/>
      <c r="AT201" s="57"/>
      <c r="AU201" s="57"/>
      <c r="AV201" s="57"/>
      <c r="AW201" s="57"/>
      <c r="AX201" s="57"/>
      <c r="AY201" s="57"/>
      <c r="AZ201" s="57"/>
      <c r="BA201" s="57"/>
      <c r="BB201" s="57"/>
      <c r="BC201" s="57"/>
      <c r="BD201" s="57"/>
      <c r="BE201" s="57"/>
      <c r="BF201" s="57"/>
      <c r="BG201" s="57"/>
      <c r="BH201" s="57"/>
      <c r="BI201" s="57"/>
      <c r="BJ201" s="57"/>
      <c r="BK201" s="57"/>
      <c r="BL201" s="57"/>
      <c r="BM201" s="57"/>
      <c r="BN201" s="57"/>
      <c r="BO201" s="57"/>
      <c r="BP201" s="57"/>
      <c r="BQ201" s="57"/>
      <c r="BR201" s="57"/>
      <c r="BS201" s="57"/>
      <c r="BT201" s="57"/>
      <c r="BU201" s="57"/>
      <c r="BV201" s="57"/>
      <c r="BW201" s="57"/>
      <c r="BX201" s="57"/>
      <c r="BY201" s="57"/>
      <c r="BZ201" s="57"/>
      <c r="CA201" s="57"/>
      <c r="CB201" s="57"/>
      <c r="CC201" s="57"/>
      <c r="CD201" s="57"/>
      <c r="CE201" s="57"/>
      <c r="CF201" s="57"/>
      <c r="CG201" s="57"/>
      <c r="CH201" s="57"/>
      <c r="CI201" s="57"/>
      <c r="CJ201" s="57"/>
      <c r="CK201" s="57"/>
      <c r="CL201" s="57"/>
      <c r="CM201" s="57"/>
      <c r="CN201" s="57"/>
      <c r="CO201" s="57"/>
      <c r="CP201" s="57"/>
      <c r="CQ201" s="57"/>
      <c r="CR201" s="57"/>
      <c r="CS201" s="57"/>
      <c r="CT201" s="57"/>
      <c r="CU201" s="57"/>
      <c r="CV201" s="57"/>
      <c r="CW201" s="57"/>
      <c r="CX201" s="57"/>
      <c r="CY201" s="57"/>
      <c r="CZ201" s="57"/>
      <c r="DA201" s="57"/>
      <c r="DB201" s="57"/>
      <c r="DC201" s="57"/>
      <c r="DD201" s="57"/>
      <c r="DE201" s="57"/>
      <c r="DF201" s="57"/>
      <c r="DG201" s="57"/>
      <c r="DH201" s="57"/>
      <c r="DI201" s="57"/>
      <c r="DJ201" s="57"/>
      <c r="DK201" s="57"/>
      <c r="DL201" s="57"/>
      <c r="DM201" s="57"/>
      <c r="DN201" s="57"/>
      <c r="DO201" s="57"/>
      <c r="DP201" s="57"/>
      <c r="DQ201" s="57"/>
      <c r="DR201" s="57"/>
      <c r="DS201" s="57"/>
      <c r="DT201" s="57"/>
      <c r="DU201" s="57"/>
      <c r="DV201" s="57"/>
      <c r="DW201" s="57"/>
      <c r="DX201" s="57"/>
      <c r="DY201" s="57"/>
      <c r="DZ201" s="57"/>
      <c r="EA201" s="57"/>
      <c r="EB201" s="57"/>
      <c r="EC201" s="57"/>
      <c r="ED201" s="57"/>
      <c r="EE201" s="57"/>
      <c r="EF201" s="57"/>
      <c r="EG201" s="57"/>
      <c r="EH201" s="57"/>
      <c r="EI201" s="57"/>
      <c r="EJ201" s="57"/>
      <c r="EK201" s="57"/>
      <c r="EL201" s="57"/>
      <c r="EM201" s="57"/>
      <c r="EN201" s="57"/>
      <c r="EO201" s="57"/>
      <c r="EP201" s="57"/>
      <c r="EQ201" s="57"/>
      <c r="ER201" s="57"/>
      <c r="ES201" s="57"/>
      <c r="ET201" s="57"/>
      <c r="EU201" s="57"/>
      <c r="EV201" s="57"/>
      <c r="EW201" s="57"/>
      <c r="EX201" s="57"/>
      <c r="EY201" s="57"/>
      <c r="EZ201" s="57"/>
      <c r="FA201" s="57"/>
      <c r="FB201" s="57"/>
      <c r="FC201" s="57"/>
      <c r="FD201" s="57"/>
      <c r="FE201" s="57"/>
      <c r="FF201" s="57"/>
      <c r="FG201" s="57"/>
      <c r="FH201" s="57"/>
      <c r="FI201" s="57"/>
      <c r="FJ201" s="57"/>
      <c r="FK201" s="57"/>
      <c r="FL201" s="57"/>
      <c r="FM201" s="57"/>
      <c r="FN201" s="57"/>
      <c r="FO201" s="57"/>
      <c r="FP201" s="57"/>
      <c r="FQ201" s="57"/>
      <c r="FR201" s="57"/>
      <c r="FS201" s="57"/>
      <c r="FT201" s="57"/>
      <c r="FU201" s="57"/>
      <c r="FV201" s="57"/>
      <c r="FW201" s="57"/>
      <c r="FX201" s="57"/>
      <c r="FY201" s="57"/>
      <c r="FZ201" s="57"/>
      <c r="GA201" s="57"/>
      <c r="GB201" s="57"/>
      <c r="GC201" s="57"/>
      <c r="GD201" s="57"/>
      <c r="GE201" s="57"/>
      <c r="GF201" s="57"/>
      <c r="GG201" s="57"/>
      <c r="GH201" s="57"/>
      <c r="GI201" s="57"/>
      <c r="GJ201" s="57"/>
      <c r="GK201" s="57"/>
      <c r="GL201" s="57"/>
      <c r="GM201" s="57"/>
      <c r="GN201" s="57"/>
      <c r="GO201" s="57"/>
      <c r="GP201" s="57"/>
      <c r="GQ201" s="57"/>
      <c r="GR201" s="57"/>
      <c r="GS201" s="57"/>
      <c r="GT201" s="57"/>
      <c r="GU201" s="57"/>
      <c r="GV201" s="57"/>
      <c r="GW201" s="57"/>
      <c r="GX201" s="57"/>
      <c r="GY201" s="57"/>
      <c r="GZ201" s="57"/>
      <c r="HA201" s="57"/>
      <c r="HB201" s="57"/>
      <c r="HC201" s="57"/>
      <c r="HD201" s="57"/>
      <c r="HE201" s="57"/>
      <c r="HF201" s="57"/>
      <c r="HG201" s="57"/>
      <c r="HH201" s="57"/>
      <c r="HI201" s="57"/>
      <c r="HJ201" s="57"/>
      <c r="HK201" s="57"/>
      <c r="HL201" s="57"/>
      <c r="HM201" s="57"/>
      <c r="HN201" s="57"/>
      <c r="HO201" s="57"/>
      <c r="HP201" s="57"/>
      <c r="HQ201" s="57"/>
      <c r="HR201" s="57"/>
    </row>
    <row r="202" spans="1:226" ht="33.75" customHeight="1" thickBot="1">
      <c r="A202" s="116"/>
      <c r="B202" s="117" t="s">
        <v>89</v>
      </c>
      <c r="C202" s="117"/>
      <c r="D202" s="117"/>
      <c r="E202" s="118" t="s">
        <v>90</v>
      </c>
      <c r="F202" s="118" t="s">
        <v>91</v>
      </c>
      <c r="G202" s="118" t="s">
        <v>3</v>
      </c>
      <c r="H202" s="118" t="s">
        <v>92</v>
      </c>
      <c r="I202" s="118" t="s">
        <v>93</v>
      </c>
      <c r="J202" s="118" t="s">
        <v>94</v>
      </c>
      <c r="K202" s="119" t="s">
        <v>95</v>
      </c>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c r="DL202" s="59"/>
      <c r="DM202" s="59"/>
      <c r="DN202" s="59"/>
      <c r="DO202" s="59"/>
      <c r="DP202" s="59"/>
      <c r="DQ202" s="59"/>
      <c r="DR202" s="59"/>
      <c r="DS202" s="59"/>
      <c r="DT202" s="59"/>
      <c r="DU202" s="59"/>
      <c r="DV202" s="59"/>
      <c r="DW202" s="59"/>
      <c r="DX202" s="59"/>
      <c r="DY202" s="59"/>
      <c r="DZ202" s="59"/>
      <c r="EA202" s="59"/>
      <c r="EB202" s="59"/>
      <c r="EC202" s="59"/>
      <c r="ED202" s="59"/>
      <c r="EE202" s="59"/>
      <c r="EF202" s="59"/>
      <c r="EG202" s="59"/>
      <c r="EH202" s="59"/>
      <c r="EI202" s="59"/>
      <c r="EJ202" s="59"/>
      <c r="EK202" s="59"/>
      <c r="EL202" s="59"/>
      <c r="EM202" s="59"/>
      <c r="EN202" s="59"/>
      <c r="EO202" s="59"/>
      <c r="EP202" s="59"/>
      <c r="EQ202" s="59"/>
      <c r="ER202" s="59"/>
      <c r="ES202" s="59"/>
      <c r="ET202" s="59"/>
      <c r="EU202" s="59"/>
      <c r="EV202" s="59"/>
      <c r="EW202" s="59"/>
      <c r="EX202" s="59"/>
      <c r="EY202" s="59"/>
      <c r="EZ202" s="59"/>
      <c r="FA202" s="59"/>
      <c r="FB202" s="59"/>
      <c r="FC202" s="59"/>
      <c r="FD202" s="59"/>
      <c r="FE202" s="59"/>
      <c r="FF202" s="59"/>
      <c r="FG202" s="59"/>
      <c r="FH202" s="59"/>
      <c r="FI202" s="59"/>
      <c r="FJ202" s="59"/>
      <c r="FK202" s="59"/>
      <c r="FL202" s="59"/>
      <c r="FM202" s="59"/>
      <c r="FN202" s="59"/>
      <c r="FO202" s="59"/>
      <c r="FP202" s="59"/>
      <c r="FQ202" s="59"/>
      <c r="FR202" s="59"/>
      <c r="FS202" s="59"/>
      <c r="FT202" s="59"/>
      <c r="FU202" s="59"/>
      <c r="FV202" s="59"/>
      <c r="FW202" s="59"/>
      <c r="FX202" s="59"/>
      <c r="FY202" s="59"/>
      <c r="FZ202" s="59"/>
      <c r="GA202" s="59"/>
      <c r="GB202" s="59"/>
      <c r="GC202" s="59"/>
      <c r="GD202" s="59"/>
      <c r="GE202" s="59"/>
      <c r="GF202" s="59"/>
      <c r="GG202" s="59"/>
      <c r="GH202" s="59"/>
      <c r="GI202" s="59"/>
      <c r="GJ202" s="59"/>
      <c r="GK202" s="59"/>
      <c r="GL202" s="59"/>
      <c r="GM202" s="59"/>
      <c r="GN202" s="59"/>
      <c r="GO202" s="59"/>
      <c r="GP202" s="59"/>
      <c r="GQ202" s="59"/>
      <c r="GR202" s="59"/>
      <c r="GS202" s="59"/>
      <c r="GT202" s="59"/>
      <c r="GU202" s="59"/>
      <c r="GV202" s="59"/>
      <c r="GW202" s="59"/>
      <c r="GX202" s="59"/>
      <c r="GY202" s="59"/>
      <c r="GZ202" s="59"/>
      <c r="HA202" s="59"/>
      <c r="HB202" s="59"/>
      <c r="HC202" s="59"/>
      <c r="HD202" s="59"/>
      <c r="HE202" s="59"/>
      <c r="HF202" s="59"/>
      <c r="HG202" s="59"/>
      <c r="HH202" s="59"/>
      <c r="HI202" s="59"/>
      <c r="HJ202" s="59"/>
      <c r="HK202" s="59"/>
      <c r="HL202" s="59"/>
      <c r="HM202" s="59"/>
      <c r="HN202" s="59"/>
      <c r="HO202" s="59"/>
      <c r="HP202" s="59"/>
      <c r="HQ202" s="59"/>
      <c r="HR202" s="59"/>
    </row>
    <row r="203" spans="1:11" ht="17.25" customHeight="1" thickTop="1">
      <c r="A203" s="120"/>
      <c r="B203" s="56"/>
      <c r="C203" s="56"/>
      <c r="D203" s="56"/>
      <c r="E203" s="121"/>
      <c r="F203" s="121"/>
      <c r="G203" s="122"/>
      <c r="H203" s="123"/>
      <c r="I203" s="124"/>
      <c r="J203" s="125"/>
      <c r="K203" s="126"/>
    </row>
    <row r="204" spans="1:11" ht="17.25" customHeight="1">
      <c r="A204" s="127"/>
      <c r="B204" s="106" t="s">
        <v>130</v>
      </c>
      <c r="C204" s="106"/>
      <c r="D204" s="106"/>
      <c r="E204" s="128"/>
      <c r="F204" s="107"/>
      <c r="G204" s="129" t="s">
        <v>131</v>
      </c>
      <c r="H204" s="130"/>
      <c r="I204" s="131"/>
      <c r="J204" s="132"/>
      <c r="K204" s="133"/>
    </row>
    <row r="205" spans="1:11" ht="17.25" customHeight="1">
      <c r="A205" s="120"/>
      <c r="B205" s="56"/>
      <c r="C205" s="56"/>
      <c r="D205" s="56"/>
      <c r="E205" s="121"/>
      <c r="F205" s="121"/>
      <c r="G205" s="122"/>
      <c r="H205" s="123"/>
      <c r="I205" s="124"/>
      <c r="J205" s="125"/>
      <c r="K205" s="126"/>
    </row>
    <row r="206" spans="1:11" ht="17.25" customHeight="1">
      <c r="A206" s="127"/>
      <c r="B206" s="106" t="s">
        <v>132</v>
      </c>
      <c r="C206" s="106"/>
      <c r="D206" s="106"/>
      <c r="E206" s="128"/>
      <c r="F206" s="128"/>
      <c r="G206" s="134" t="s">
        <v>131</v>
      </c>
      <c r="H206" s="130"/>
      <c r="I206" s="131"/>
      <c r="J206" s="132"/>
      <c r="K206" s="133"/>
    </row>
    <row r="207" spans="1:11" ht="17.25" customHeight="1">
      <c r="A207" s="120"/>
      <c r="B207" s="56"/>
      <c r="C207" s="56"/>
      <c r="D207" s="56"/>
      <c r="E207" s="121"/>
      <c r="F207" s="121"/>
      <c r="G207" s="122"/>
      <c r="H207" s="123"/>
      <c r="I207" s="124"/>
      <c r="J207" s="125"/>
      <c r="K207" s="126"/>
    </row>
    <row r="208" spans="1:11" ht="17.25" customHeight="1">
      <c r="A208" s="127"/>
      <c r="B208" s="106" t="s">
        <v>133</v>
      </c>
      <c r="C208" s="106"/>
      <c r="D208" s="106"/>
      <c r="E208" s="128"/>
      <c r="F208" s="128"/>
      <c r="G208" s="134" t="s">
        <v>134</v>
      </c>
      <c r="H208" s="130">
        <v>1</v>
      </c>
      <c r="I208" s="232"/>
      <c r="J208" s="132"/>
      <c r="K208" s="133"/>
    </row>
    <row r="209" spans="1:11" ht="17.25" customHeight="1">
      <c r="A209" s="120"/>
      <c r="B209" s="56"/>
      <c r="C209" s="56"/>
      <c r="D209" s="56"/>
      <c r="E209" s="121"/>
      <c r="F209" s="121"/>
      <c r="G209" s="122"/>
      <c r="H209" s="123"/>
      <c r="I209" s="124"/>
      <c r="J209" s="125"/>
      <c r="K209" s="126"/>
    </row>
    <row r="210" spans="1:11" ht="17.25" customHeight="1">
      <c r="A210" s="127"/>
      <c r="B210" s="106" t="s">
        <v>124</v>
      </c>
      <c r="C210" s="106"/>
      <c r="D210" s="106"/>
      <c r="E210" s="128"/>
      <c r="F210" s="128"/>
      <c r="G210" s="136" t="s">
        <v>134</v>
      </c>
      <c r="H210" s="137">
        <v>1</v>
      </c>
      <c r="I210" s="138"/>
      <c r="J210" s="132"/>
      <c r="K210" s="133"/>
    </row>
    <row r="211" spans="1:11" ht="17.25" customHeight="1">
      <c r="A211" s="120"/>
      <c r="B211" s="56"/>
      <c r="C211" s="56"/>
      <c r="D211" s="56"/>
      <c r="E211" s="121"/>
      <c r="F211" s="121"/>
      <c r="G211" s="122"/>
      <c r="H211" s="123"/>
      <c r="I211" s="124"/>
      <c r="J211" s="125"/>
      <c r="K211" s="126"/>
    </row>
    <row r="212" spans="1:11" ht="17.25" customHeight="1">
      <c r="A212" s="127"/>
      <c r="B212" s="106"/>
      <c r="C212" s="106"/>
      <c r="D212" s="106"/>
      <c r="E212" s="128"/>
      <c r="F212" s="128"/>
      <c r="G212" s="136"/>
      <c r="H212" s="137"/>
      <c r="I212" s="138"/>
      <c r="J212" s="132"/>
      <c r="K212" s="133"/>
    </row>
    <row r="213" spans="1:11" ht="17.25" customHeight="1">
      <c r="A213" s="120"/>
      <c r="B213" s="56"/>
      <c r="C213" s="56"/>
      <c r="D213" s="56"/>
      <c r="E213" s="121"/>
      <c r="F213" s="121"/>
      <c r="G213" s="122"/>
      <c r="H213" s="123"/>
      <c r="I213" s="124"/>
      <c r="J213" s="125"/>
      <c r="K213" s="126"/>
    </row>
    <row r="214" spans="1:11" ht="17.25" customHeight="1">
      <c r="A214" s="127"/>
      <c r="B214" s="106"/>
      <c r="C214" s="106"/>
      <c r="D214" s="106"/>
      <c r="E214" s="128"/>
      <c r="F214" s="128"/>
      <c r="G214" s="136"/>
      <c r="H214" s="137"/>
      <c r="I214" s="138"/>
      <c r="J214" s="132"/>
      <c r="K214" s="133"/>
    </row>
    <row r="215" spans="1:11" ht="17.25" customHeight="1">
      <c r="A215" s="120"/>
      <c r="B215" s="56"/>
      <c r="C215" s="56"/>
      <c r="D215" s="56"/>
      <c r="E215" s="121"/>
      <c r="F215" s="121"/>
      <c r="G215" s="122"/>
      <c r="H215" s="123"/>
      <c r="I215" s="124"/>
      <c r="J215" s="125"/>
      <c r="K215" s="126"/>
    </row>
    <row r="216" spans="1:11" ht="17.25" customHeight="1">
      <c r="A216" s="127"/>
      <c r="B216" s="106"/>
      <c r="C216" s="106"/>
      <c r="D216" s="106"/>
      <c r="E216" s="128"/>
      <c r="F216" s="128"/>
      <c r="G216" s="136"/>
      <c r="H216" s="137"/>
      <c r="I216" s="139"/>
      <c r="J216" s="132"/>
      <c r="K216" s="133"/>
    </row>
    <row r="217" spans="1:11" ht="17.25" customHeight="1">
      <c r="A217" s="120"/>
      <c r="B217" s="56"/>
      <c r="C217" s="56"/>
      <c r="D217" s="56"/>
      <c r="E217" s="121"/>
      <c r="F217" s="121"/>
      <c r="G217" s="122"/>
      <c r="H217" s="123"/>
      <c r="I217" s="124"/>
      <c r="J217" s="125"/>
      <c r="K217" s="126"/>
    </row>
    <row r="218" spans="1:11" ht="17.25" customHeight="1">
      <c r="A218" s="127"/>
      <c r="B218" s="106"/>
      <c r="C218" s="106"/>
      <c r="D218" s="106"/>
      <c r="E218" s="128"/>
      <c r="F218" s="128"/>
      <c r="G218" s="136"/>
      <c r="H218" s="137"/>
      <c r="I218" s="139"/>
      <c r="J218" s="132"/>
      <c r="K218" s="133"/>
    </row>
    <row r="219" spans="1:11" ht="17.25" customHeight="1">
      <c r="A219" s="120"/>
      <c r="B219" s="56"/>
      <c r="C219" s="56"/>
      <c r="D219" s="56"/>
      <c r="E219" s="121"/>
      <c r="F219" s="121"/>
      <c r="G219" s="122"/>
      <c r="H219" s="123"/>
      <c r="I219" s="124"/>
      <c r="J219" s="125"/>
      <c r="K219" s="126"/>
    </row>
    <row r="220" spans="1:11" ht="17.25" customHeight="1">
      <c r="A220" s="127"/>
      <c r="B220" s="106"/>
      <c r="C220" s="106"/>
      <c r="D220" s="106"/>
      <c r="E220" s="128"/>
      <c r="F220" s="128"/>
      <c r="G220" s="136"/>
      <c r="H220" s="137"/>
      <c r="I220" s="139"/>
      <c r="J220" s="132"/>
      <c r="K220" s="133"/>
    </row>
    <row r="221" spans="1:11" ht="17.25" customHeight="1">
      <c r="A221" s="120"/>
      <c r="B221" s="56"/>
      <c r="C221" s="56"/>
      <c r="D221" s="56"/>
      <c r="E221" s="121"/>
      <c r="F221" s="121"/>
      <c r="G221" s="122"/>
      <c r="H221" s="123"/>
      <c r="I221" s="124"/>
      <c r="J221" s="125"/>
      <c r="K221" s="126"/>
    </row>
    <row r="222" spans="1:11" ht="17.25" customHeight="1">
      <c r="A222" s="127"/>
      <c r="B222" s="106"/>
      <c r="C222" s="106"/>
      <c r="D222" s="106"/>
      <c r="E222" s="128"/>
      <c r="F222" s="128"/>
      <c r="G222" s="136"/>
      <c r="H222" s="137"/>
      <c r="I222" s="139"/>
      <c r="J222" s="132"/>
      <c r="K222" s="133"/>
    </row>
    <row r="223" spans="1:11" ht="17.25" customHeight="1">
      <c r="A223" s="120"/>
      <c r="B223" s="56"/>
      <c r="C223" s="56"/>
      <c r="D223" s="56"/>
      <c r="E223" s="121"/>
      <c r="F223" s="121"/>
      <c r="G223" s="122"/>
      <c r="H223" s="123"/>
      <c r="I223" s="124"/>
      <c r="J223" s="125"/>
      <c r="K223" s="126"/>
    </row>
    <row r="224" spans="1:11" ht="17.25" customHeight="1">
      <c r="A224" s="127"/>
      <c r="B224" s="106"/>
      <c r="C224" s="106"/>
      <c r="D224" s="106"/>
      <c r="E224" s="128"/>
      <c r="F224" s="128"/>
      <c r="G224" s="136"/>
      <c r="H224" s="137"/>
      <c r="I224" s="139"/>
      <c r="J224" s="132"/>
      <c r="K224" s="133"/>
    </row>
    <row r="225" spans="1:11" ht="17.25" customHeight="1">
      <c r="A225" s="120"/>
      <c r="B225" s="56"/>
      <c r="C225" s="56"/>
      <c r="D225" s="56"/>
      <c r="E225" s="121"/>
      <c r="F225" s="121"/>
      <c r="G225" s="122"/>
      <c r="H225" s="123"/>
      <c r="I225" s="124"/>
      <c r="J225" s="125"/>
      <c r="K225" s="126"/>
    </row>
    <row r="226" spans="1:11" ht="17.25" customHeight="1">
      <c r="A226" s="127"/>
      <c r="B226" s="106"/>
      <c r="C226" s="106"/>
      <c r="D226" s="106"/>
      <c r="E226" s="128"/>
      <c r="F226" s="128"/>
      <c r="G226" s="136"/>
      <c r="H226" s="137"/>
      <c r="I226" s="139"/>
      <c r="J226" s="132" t="s">
        <v>193</v>
      </c>
      <c r="K226" s="133"/>
    </row>
    <row r="227" spans="1:11" ht="17.25" customHeight="1">
      <c r="A227" s="120"/>
      <c r="B227" s="56"/>
      <c r="C227" s="56"/>
      <c r="D227" s="56"/>
      <c r="E227" s="121"/>
      <c r="F227" s="121"/>
      <c r="G227" s="122"/>
      <c r="H227" s="123"/>
      <c r="I227" s="124"/>
      <c r="J227" s="125"/>
      <c r="K227" s="126"/>
    </row>
    <row r="228" spans="1:11" ht="17.25" customHeight="1">
      <c r="A228" s="127"/>
      <c r="B228" s="106" t="s">
        <v>122</v>
      </c>
      <c r="C228" s="106"/>
      <c r="D228" s="106"/>
      <c r="E228" s="128"/>
      <c r="F228" s="128"/>
      <c r="G228" s="136"/>
      <c r="H228" s="137"/>
      <c r="I228" s="139"/>
      <c r="J228" s="132"/>
      <c r="K228" s="133"/>
    </row>
    <row r="229" spans="1:11" ht="17.25" customHeight="1">
      <c r="A229" s="120"/>
      <c r="B229" s="56"/>
      <c r="C229" s="56"/>
      <c r="D229" s="56"/>
      <c r="E229" s="121"/>
      <c r="F229" s="121"/>
      <c r="G229" s="122"/>
      <c r="H229" s="123"/>
      <c r="I229" s="124"/>
      <c r="J229" s="125"/>
      <c r="K229" s="126"/>
    </row>
    <row r="230" spans="1:11" ht="17.25" customHeight="1" thickBot="1">
      <c r="A230" s="140"/>
      <c r="B230" s="141"/>
      <c r="C230" s="141"/>
      <c r="D230" s="141"/>
      <c r="E230" s="142"/>
      <c r="F230" s="142"/>
      <c r="G230" s="143"/>
      <c r="H230" s="144"/>
      <c r="I230" s="145"/>
      <c r="J230" s="145"/>
      <c r="K230" s="146"/>
    </row>
    <row r="231" spans="1:11" ht="17.25" customHeight="1">
      <c r="A231" s="56"/>
      <c r="B231" s="56"/>
      <c r="C231" s="56"/>
      <c r="D231" s="56"/>
      <c r="E231" s="56"/>
      <c r="F231" s="56"/>
      <c r="G231" s="148"/>
      <c r="H231" s="149"/>
      <c r="I231" s="150"/>
      <c r="J231" s="150"/>
      <c r="K231" s="56"/>
    </row>
    <row r="232" spans="1:11" ht="14.25" customHeight="1" thickBot="1">
      <c r="A232" s="56"/>
      <c r="B232" s="56"/>
      <c r="C232" s="56"/>
      <c r="D232" s="56"/>
      <c r="E232" s="56"/>
      <c r="F232" s="56"/>
      <c r="G232" s="56"/>
      <c r="H232" s="56"/>
      <c r="I232" s="56"/>
      <c r="J232" s="56"/>
      <c r="K232" s="56"/>
    </row>
    <row r="233" spans="1:226" s="58" customFormat="1" ht="35.25" customHeight="1">
      <c r="A233" s="108"/>
      <c r="B233" s="109" t="s">
        <v>59</v>
      </c>
      <c r="C233" s="109">
        <v>8</v>
      </c>
      <c r="D233" s="109" t="s">
        <v>67</v>
      </c>
      <c r="E233" s="225" t="s">
        <v>151</v>
      </c>
      <c r="F233" s="109"/>
      <c r="G233" s="109"/>
      <c r="H233" s="109"/>
      <c r="I233" s="110"/>
      <c r="J233" s="109" t="s">
        <v>129</v>
      </c>
      <c r="K233" s="111" t="s">
        <v>123</v>
      </c>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57"/>
      <c r="BM233" s="57"/>
      <c r="BN233" s="57"/>
      <c r="BO233" s="57"/>
      <c r="BP233" s="57"/>
      <c r="BQ233" s="57"/>
      <c r="BR233" s="57"/>
      <c r="BS233" s="57"/>
      <c r="BT233" s="57"/>
      <c r="BU233" s="57"/>
      <c r="BV233" s="57"/>
      <c r="BW233" s="57"/>
      <c r="BX233" s="57"/>
      <c r="BY233" s="57"/>
      <c r="BZ233" s="57"/>
      <c r="CA233" s="57"/>
      <c r="CB233" s="57"/>
      <c r="CC233" s="57"/>
      <c r="CD233" s="57"/>
      <c r="CE233" s="57"/>
      <c r="CF233" s="57"/>
      <c r="CG233" s="57"/>
      <c r="CH233" s="57"/>
      <c r="CI233" s="57"/>
      <c r="CJ233" s="57"/>
      <c r="CK233" s="57"/>
      <c r="CL233" s="57"/>
      <c r="CM233" s="57"/>
      <c r="CN233" s="57"/>
      <c r="CO233" s="57"/>
      <c r="CP233" s="57"/>
      <c r="CQ233" s="57"/>
      <c r="CR233" s="57"/>
      <c r="CS233" s="57"/>
      <c r="CT233" s="57"/>
      <c r="CU233" s="57"/>
      <c r="CV233" s="57"/>
      <c r="CW233" s="57"/>
      <c r="CX233" s="57"/>
      <c r="CY233" s="57"/>
      <c r="CZ233" s="57"/>
      <c r="DA233" s="57"/>
      <c r="DB233" s="57"/>
      <c r="DC233" s="57"/>
      <c r="DD233" s="57"/>
      <c r="DE233" s="57"/>
      <c r="DF233" s="57"/>
      <c r="DG233" s="57"/>
      <c r="DH233" s="57"/>
      <c r="DI233" s="57"/>
      <c r="DJ233" s="57"/>
      <c r="DK233" s="57"/>
      <c r="DL233" s="57"/>
      <c r="DM233" s="57"/>
      <c r="DN233" s="57"/>
      <c r="DO233" s="57"/>
      <c r="DP233" s="57"/>
      <c r="DQ233" s="57"/>
      <c r="DR233" s="57"/>
      <c r="DS233" s="57"/>
      <c r="DT233" s="57"/>
      <c r="DU233" s="57"/>
      <c r="DV233" s="57"/>
      <c r="DW233" s="57"/>
      <c r="DX233" s="57"/>
      <c r="DY233" s="57"/>
      <c r="DZ233" s="57"/>
      <c r="EA233" s="57"/>
      <c r="EB233" s="57"/>
      <c r="EC233" s="57"/>
      <c r="ED233" s="57"/>
      <c r="EE233" s="57"/>
      <c r="EF233" s="57"/>
      <c r="EG233" s="57"/>
      <c r="EH233" s="57"/>
      <c r="EI233" s="57"/>
      <c r="EJ233" s="57"/>
      <c r="EK233" s="57"/>
      <c r="EL233" s="57"/>
      <c r="EM233" s="57"/>
      <c r="EN233" s="57"/>
      <c r="EO233" s="57"/>
      <c r="EP233" s="57"/>
      <c r="EQ233" s="57"/>
      <c r="ER233" s="57"/>
      <c r="ES233" s="57"/>
      <c r="ET233" s="57"/>
      <c r="EU233" s="57"/>
      <c r="EV233" s="57"/>
      <c r="EW233" s="57"/>
      <c r="EX233" s="57"/>
      <c r="EY233" s="57"/>
      <c r="EZ233" s="57"/>
      <c r="FA233" s="57"/>
      <c r="FB233" s="57"/>
      <c r="FC233" s="57"/>
      <c r="FD233" s="57"/>
      <c r="FE233" s="57"/>
      <c r="FF233" s="57"/>
      <c r="FG233" s="57"/>
      <c r="FH233" s="57"/>
      <c r="FI233" s="57"/>
      <c r="FJ233" s="57"/>
      <c r="FK233" s="57"/>
      <c r="FL233" s="57"/>
      <c r="FM233" s="57"/>
      <c r="FN233" s="57"/>
      <c r="FO233" s="57"/>
      <c r="FP233" s="57"/>
      <c r="FQ233" s="57"/>
      <c r="FR233" s="57"/>
      <c r="FS233" s="57"/>
      <c r="FT233" s="57"/>
      <c r="FU233" s="57"/>
      <c r="FV233" s="57"/>
      <c r="FW233" s="57"/>
      <c r="FX233" s="57"/>
      <c r="FY233" s="57"/>
      <c r="FZ233" s="57"/>
      <c r="GA233" s="57"/>
      <c r="GB233" s="57"/>
      <c r="GC233" s="57"/>
      <c r="GD233" s="57"/>
      <c r="GE233" s="57"/>
      <c r="GF233" s="57"/>
      <c r="GG233" s="57"/>
      <c r="GH233" s="57"/>
      <c r="GI233" s="57"/>
      <c r="GJ233" s="57"/>
      <c r="GK233" s="57"/>
      <c r="GL233" s="57"/>
      <c r="GM233" s="57"/>
      <c r="GN233" s="57"/>
      <c r="GO233" s="57"/>
      <c r="GP233" s="57"/>
      <c r="GQ233" s="57"/>
      <c r="GR233" s="57"/>
      <c r="GS233" s="57"/>
      <c r="GT233" s="57"/>
      <c r="GU233" s="57"/>
      <c r="GV233" s="57"/>
      <c r="GW233" s="57"/>
      <c r="GX233" s="57"/>
      <c r="GY233" s="57"/>
      <c r="GZ233" s="57"/>
      <c r="HA233" s="57"/>
      <c r="HB233" s="57"/>
      <c r="HC233" s="57"/>
      <c r="HD233" s="57"/>
      <c r="HE233" s="57"/>
      <c r="HF233" s="57"/>
      <c r="HG233" s="57"/>
      <c r="HH233" s="57"/>
      <c r="HI233" s="57"/>
      <c r="HJ233" s="57"/>
      <c r="HK233" s="57"/>
      <c r="HL233" s="57"/>
      <c r="HM233" s="57"/>
      <c r="HN233" s="57"/>
      <c r="HO233" s="57"/>
      <c r="HP233" s="57"/>
      <c r="HQ233" s="57"/>
      <c r="HR233" s="57"/>
    </row>
    <row r="234" spans="1:226" s="58" customFormat="1" ht="35.25" customHeight="1">
      <c r="A234" s="112"/>
      <c r="B234" s="113"/>
      <c r="C234" s="113"/>
      <c r="D234" s="113"/>
      <c r="E234" s="114" t="s">
        <v>88</v>
      </c>
      <c r="F234" s="113"/>
      <c r="G234" s="113"/>
      <c r="H234" s="226" t="s">
        <v>127</v>
      </c>
      <c r="I234" s="113"/>
      <c r="J234" s="113"/>
      <c r="K234" s="115"/>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57"/>
      <c r="BM234" s="57"/>
      <c r="BN234" s="57"/>
      <c r="BO234" s="57"/>
      <c r="BP234" s="57"/>
      <c r="BQ234" s="57"/>
      <c r="BR234" s="57"/>
      <c r="BS234" s="57"/>
      <c r="BT234" s="57"/>
      <c r="BU234" s="57"/>
      <c r="BV234" s="57"/>
      <c r="BW234" s="57"/>
      <c r="BX234" s="57"/>
      <c r="BY234" s="57"/>
      <c r="BZ234" s="57"/>
      <c r="CA234" s="57"/>
      <c r="CB234" s="57"/>
      <c r="CC234" s="57"/>
      <c r="CD234" s="57"/>
      <c r="CE234" s="57"/>
      <c r="CF234" s="57"/>
      <c r="CG234" s="57"/>
      <c r="CH234" s="57"/>
      <c r="CI234" s="57"/>
      <c r="CJ234" s="57"/>
      <c r="CK234" s="57"/>
      <c r="CL234" s="57"/>
      <c r="CM234" s="57"/>
      <c r="CN234" s="57"/>
      <c r="CO234" s="57"/>
      <c r="CP234" s="57"/>
      <c r="CQ234" s="57"/>
      <c r="CR234" s="57"/>
      <c r="CS234" s="57"/>
      <c r="CT234" s="57"/>
      <c r="CU234" s="57"/>
      <c r="CV234" s="57"/>
      <c r="CW234" s="57"/>
      <c r="CX234" s="57"/>
      <c r="CY234" s="57"/>
      <c r="CZ234" s="57"/>
      <c r="DA234" s="57"/>
      <c r="DB234" s="57"/>
      <c r="DC234" s="57"/>
      <c r="DD234" s="57"/>
      <c r="DE234" s="57"/>
      <c r="DF234" s="57"/>
      <c r="DG234" s="57"/>
      <c r="DH234" s="57"/>
      <c r="DI234" s="57"/>
      <c r="DJ234" s="57"/>
      <c r="DK234" s="57"/>
      <c r="DL234" s="57"/>
      <c r="DM234" s="57"/>
      <c r="DN234" s="57"/>
      <c r="DO234" s="57"/>
      <c r="DP234" s="57"/>
      <c r="DQ234" s="57"/>
      <c r="DR234" s="57"/>
      <c r="DS234" s="57"/>
      <c r="DT234" s="57"/>
      <c r="DU234" s="57"/>
      <c r="DV234" s="57"/>
      <c r="DW234" s="57"/>
      <c r="DX234" s="57"/>
      <c r="DY234" s="57"/>
      <c r="DZ234" s="57"/>
      <c r="EA234" s="57"/>
      <c r="EB234" s="57"/>
      <c r="EC234" s="57"/>
      <c r="ED234" s="57"/>
      <c r="EE234" s="57"/>
      <c r="EF234" s="57"/>
      <c r="EG234" s="57"/>
      <c r="EH234" s="57"/>
      <c r="EI234" s="57"/>
      <c r="EJ234" s="57"/>
      <c r="EK234" s="57"/>
      <c r="EL234" s="57"/>
      <c r="EM234" s="57"/>
      <c r="EN234" s="57"/>
      <c r="EO234" s="57"/>
      <c r="EP234" s="57"/>
      <c r="EQ234" s="57"/>
      <c r="ER234" s="57"/>
      <c r="ES234" s="57"/>
      <c r="ET234" s="57"/>
      <c r="EU234" s="57"/>
      <c r="EV234" s="57"/>
      <c r="EW234" s="57"/>
      <c r="EX234" s="57"/>
      <c r="EY234" s="57"/>
      <c r="EZ234" s="57"/>
      <c r="FA234" s="57"/>
      <c r="FB234" s="57"/>
      <c r="FC234" s="57"/>
      <c r="FD234" s="57"/>
      <c r="FE234" s="57"/>
      <c r="FF234" s="57"/>
      <c r="FG234" s="57"/>
      <c r="FH234" s="57"/>
      <c r="FI234" s="57"/>
      <c r="FJ234" s="57"/>
      <c r="FK234" s="57"/>
      <c r="FL234" s="57"/>
      <c r="FM234" s="57"/>
      <c r="FN234" s="57"/>
      <c r="FO234" s="57"/>
      <c r="FP234" s="57"/>
      <c r="FQ234" s="57"/>
      <c r="FR234" s="57"/>
      <c r="FS234" s="57"/>
      <c r="FT234" s="57"/>
      <c r="FU234" s="57"/>
      <c r="FV234" s="57"/>
      <c r="FW234" s="57"/>
      <c r="FX234" s="57"/>
      <c r="FY234" s="57"/>
      <c r="FZ234" s="57"/>
      <c r="GA234" s="57"/>
      <c r="GB234" s="57"/>
      <c r="GC234" s="57"/>
      <c r="GD234" s="57"/>
      <c r="GE234" s="57"/>
      <c r="GF234" s="57"/>
      <c r="GG234" s="57"/>
      <c r="GH234" s="57"/>
      <c r="GI234" s="57"/>
      <c r="GJ234" s="57"/>
      <c r="GK234" s="57"/>
      <c r="GL234" s="57"/>
      <c r="GM234" s="57"/>
      <c r="GN234" s="57"/>
      <c r="GO234" s="57"/>
      <c r="GP234" s="57"/>
      <c r="GQ234" s="57"/>
      <c r="GR234" s="57"/>
      <c r="GS234" s="57"/>
      <c r="GT234" s="57"/>
      <c r="GU234" s="57"/>
      <c r="GV234" s="57"/>
      <c r="GW234" s="57"/>
      <c r="GX234" s="57"/>
      <c r="GY234" s="57"/>
      <c r="GZ234" s="57"/>
      <c r="HA234" s="57"/>
      <c r="HB234" s="57"/>
      <c r="HC234" s="57"/>
      <c r="HD234" s="57"/>
      <c r="HE234" s="57"/>
      <c r="HF234" s="57"/>
      <c r="HG234" s="57"/>
      <c r="HH234" s="57"/>
      <c r="HI234" s="57"/>
      <c r="HJ234" s="57"/>
      <c r="HK234" s="57"/>
      <c r="HL234" s="57"/>
      <c r="HM234" s="57"/>
      <c r="HN234" s="57"/>
      <c r="HO234" s="57"/>
      <c r="HP234" s="57"/>
      <c r="HQ234" s="57"/>
      <c r="HR234" s="57"/>
    </row>
    <row r="235" spans="1:226" ht="33.75" customHeight="1" thickBot="1">
      <c r="A235" s="116"/>
      <c r="B235" s="117" t="s">
        <v>89</v>
      </c>
      <c r="C235" s="117"/>
      <c r="D235" s="117"/>
      <c r="E235" s="118" t="s">
        <v>90</v>
      </c>
      <c r="F235" s="118" t="s">
        <v>91</v>
      </c>
      <c r="G235" s="118" t="s">
        <v>3</v>
      </c>
      <c r="H235" s="118" t="s">
        <v>92</v>
      </c>
      <c r="I235" s="118" t="s">
        <v>93</v>
      </c>
      <c r="J235" s="118" t="s">
        <v>94</v>
      </c>
      <c r="K235" s="119" t="s">
        <v>95</v>
      </c>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c r="DL235" s="59"/>
      <c r="DM235" s="59"/>
      <c r="DN235" s="59"/>
      <c r="DO235" s="59"/>
      <c r="DP235" s="59"/>
      <c r="DQ235" s="59"/>
      <c r="DR235" s="59"/>
      <c r="DS235" s="59"/>
      <c r="DT235" s="59"/>
      <c r="DU235" s="59"/>
      <c r="DV235" s="59"/>
      <c r="DW235" s="59"/>
      <c r="DX235" s="59"/>
      <c r="DY235" s="59"/>
      <c r="DZ235" s="59"/>
      <c r="EA235" s="59"/>
      <c r="EB235" s="59"/>
      <c r="EC235" s="59"/>
      <c r="ED235" s="59"/>
      <c r="EE235" s="59"/>
      <c r="EF235" s="59"/>
      <c r="EG235" s="59"/>
      <c r="EH235" s="59"/>
      <c r="EI235" s="59"/>
      <c r="EJ235" s="59"/>
      <c r="EK235" s="59"/>
      <c r="EL235" s="59"/>
      <c r="EM235" s="59"/>
      <c r="EN235" s="59"/>
      <c r="EO235" s="59"/>
      <c r="EP235" s="59"/>
      <c r="EQ235" s="59"/>
      <c r="ER235" s="59"/>
      <c r="ES235" s="59"/>
      <c r="ET235" s="59"/>
      <c r="EU235" s="59"/>
      <c r="EV235" s="59"/>
      <c r="EW235" s="59"/>
      <c r="EX235" s="59"/>
      <c r="EY235" s="59"/>
      <c r="EZ235" s="59"/>
      <c r="FA235" s="59"/>
      <c r="FB235" s="59"/>
      <c r="FC235" s="59"/>
      <c r="FD235" s="59"/>
      <c r="FE235" s="59"/>
      <c r="FF235" s="59"/>
      <c r="FG235" s="59"/>
      <c r="FH235" s="59"/>
      <c r="FI235" s="59"/>
      <c r="FJ235" s="59"/>
      <c r="FK235" s="59"/>
      <c r="FL235" s="59"/>
      <c r="FM235" s="59"/>
      <c r="FN235" s="59"/>
      <c r="FO235" s="59"/>
      <c r="FP235" s="59"/>
      <c r="FQ235" s="59"/>
      <c r="FR235" s="59"/>
      <c r="FS235" s="59"/>
      <c r="FT235" s="59"/>
      <c r="FU235" s="59"/>
      <c r="FV235" s="59"/>
      <c r="FW235" s="59"/>
      <c r="FX235" s="59"/>
      <c r="FY235" s="59"/>
      <c r="FZ235" s="59"/>
      <c r="GA235" s="59"/>
      <c r="GB235" s="59"/>
      <c r="GC235" s="59"/>
      <c r="GD235" s="59"/>
      <c r="GE235" s="59"/>
      <c r="GF235" s="59"/>
      <c r="GG235" s="59"/>
      <c r="GH235" s="59"/>
      <c r="GI235" s="59"/>
      <c r="GJ235" s="59"/>
      <c r="GK235" s="59"/>
      <c r="GL235" s="59"/>
      <c r="GM235" s="59"/>
      <c r="GN235" s="59"/>
      <c r="GO235" s="59"/>
      <c r="GP235" s="59"/>
      <c r="GQ235" s="59"/>
      <c r="GR235" s="59"/>
      <c r="GS235" s="59"/>
      <c r="GT235" s="59"/>
      <c r="GU235" s="59"/>
      <c r="GV235" s="59"/>
      <c r="GW235" s="59"/>
      <c r="GX235" s="59"/>
      <c r="GY235" s="59"/>
      <c r="GZ235" s="59"/>
      <c r="HA235" s="59"/>
      <c r="HB235" s="59"/>
      <c r="HC235" s="59"/>
      <c r="HD235" s="59"/>
      <c r="HE235" s="59"/>
      <c r="HF235" s="59"/>
      <c r="HG235" s="59"/>
      <c r="HH235" s="59"/>
      <c r="HI235" s="59"/>
      <c r="HJ235" s="59"/>
      <c r="HK235" s="59"/>
      <c r="HL235" s="59"/>
      <c r="HM235" s="59"/>
      <c r="HN235" s="59"/>
      <c r="HO235" s="59"/>
      <c r="HP235" s="59"/>
      <c r="HQ235" s="59"/>
      <c r="HR235" s="59"/>
    </row>
    <row r="236" spans="1:11" ht="17.25" customHeight="1" thickTop="1">
      <c r="A236" s="120"/>
      <c r="B236" s="56"/>
      <c r="C236" s="56"/>
      <c r="D236" s="56"/>
      <c r="E236" s="121"/>
      <c r="F236" s="121"/>
      <c r="G236" s="122"/>
      <c r="H236" s="123"/>
      <c r="I236" s="124"/>
      <c r="J236" s="125"/>
      <c r="K236" s="126"/>
    </row>
    <row r="237" spans="1:11" ht="17.25" customHeight="1">
      <c r="A237" s="127"/>
      <c r="B237" s="106" t="s">
        <v>130</v>
      </c>
      <c r="C237" s="106"/>
      <c r="D237" s="106"/>
      <c r="E237" s="128"/>
      <c r="F237" s="107"/>
      <c r="G237" s="129" t="s">
        <v>131</v>
      </c>
      <c r="H237" s="130"/>
      <c r="I237" s="131"/>
      <c r="J237" s="132"/>
      <c r="K237" s="133"/>
    </row>
    <row r="238" spans="1:11" ht="17.25" customHeight="1">
      <c r="A238" s="120"/>
      <c r="B238" s="56"/>
      <c r="C238" s="56"/>
      <c r="D238" s="56"/>
      <c r="E238" s="121"/>
      <c r="F238" s="121"/>
      <c r="G238" s="122"/>
      <c r="H238" s="123"/>
      <c r="I238" s="124"/>
      <c r="J238" s="125"/>
      <c r="K238" s="126"/>
    </row>
    <row r="239" spans="1:11" ht="17.25" customHeight="1">
      <c r="A239" s="127"/>
      <c r="B239" s="106" t="s">
        <v>132</v>
      </c>
      <c r="C239" s="106"/>
      <c r="D239" s="106"/>
      <c r="E239" s="128"/>
      <c r="F239" s="128"/>
      <c r="G239" s="134" t="s">
        <v>131</v>
      </c>
      <c r="H239" s="130"/>
      <c r="I239" s="131"/>
      <c r="J239" s="132"/>
      <c r="K239" s="133"/>
    </row>
    <row r="240" spans="1:11" ht="17.25" customHeight="1">
      <c r="A240" s="120"/>
      <c r="B240" s="56"/>
      <c r="C240" s="56"/>
      <c r="D240" s="56"/>
      <c r="E240" s="121"/>
      <c r="F240" s="121"/>
      <c r="G240" s="122"/>
      <c r="H240" s="123"/>
      <c r="I240" s="124"/>
      <c r="J240" s="125"/>
      <c r="K240" s="126"/>
    </row>
    <row r="241" spans="1:11" ht="17.25" customHeight="1">
      <c r="A241" s="127"/>
      <c r="B241" s="106" t="s">
        <v>133</v>
      </c>
      <c r="C241" s="106"/>
      <c r="D241" s="106"/>
      <c r="E241" s="128"/>
      <c r="F241" s="128"/>
      <c r="G241" s="134" t="s">
        <v>134</v>
      </c>
      <c r="H241" s="130">
        <v>1</v>
      </c>
      <c r="I241" s="232"/>
      <c r="J241" s="132"/>
      <c r="K241" s="133"/>
    </row>
    <row r="242" spans="1:11" ht="17.25" customHeight="1">
      <c r="A242" s="120"/>
      <c r="B242" s="56"/>
      <c r="C242" s="56"/>
      <c r="D242" s="56"/>
      <c r="E242" s="121"/>
      <c r="F242" s="121"/>
      <c r="G242" s="122"/>
      <c r="H242" s="123"/>
      <c r="I242" s="124"/>
      <c r="J242" s="125"/>
      <c r="K242" s="126"/>
    </row>
    <row r="243" spans="1:11" ht="17.25" customHeight="1">
      <c r="A243" s="127"/>
      <c r="B243" s="106" t="s">
        <v>124</v>
      </c>
      <c r="C243" s="106"/>
      <c r="D243" s="106"/>
      <c r="E243" s="128"/>
      <c r="F243" s="128"/>
      <c r="G243" s="136" t="s">
        <v>134</v>
      </c>
      <c r="H243" s="137">
        <v>1</v>
      </c>
      <c r="I243" s="138"/>
      <c r="J243" s="132"/>
      <c r="K243" s="133"/>
    </row>
    <row r="244" spans="1:11" ht="17.25" customHeight="1">
      <c r="A244" s="120"/>
      <c r="B244" s="56"/>
      <c r="C244" s="56"/>
      <c r="D244" s="56"/>
      <c r="E244" s="121"/>
      <c r="F244" s="121"/>
      <c r="G244" s="122"/>
      <c r="H244" s="123"/>
      <c r="I244" s="124"/>
      <c r="J244" s="125"/>
      <c r="K244" s="126"/>
    </row>
    <row r="245" spans="1:11" ht="17.25" customHeight="1">
      <c r="A245" s="127"/>
      <c r="B245" s="106"/>
      <c r="C245" s="106"/>
      <c r="D245" s="106"/>
      <c r="E245" s="128"/>
      <c r="F245" s="128"/>
      <c r="G245" s="136"/>
      <c r="H245" s="137"/>
      <c r="I245" s="138"/>
      <c r="J245" s="132"/>
      <c r="K245" s="133"/>
    </row>
    <row r="246" spans="1:11" ht="17.25" customHeight="1">
      <c r="A246" s="120"/>
      <c r="B246" s="56"/>
      <c r="C246" s="56"/>
      <c r="D246" s="56"/>
      <c r="E246" s="121"/>
      <c r="F246" s="121"/>
      <c r="G246" s="122"/>
      <c r="H246" s="123"/>
      <c r="I246" s="124"/>
      <c r="J246" s="125"/>
      <c r="K246" s="126"/>
    </row>
    <row r="247" spans="1:11" ht="17.25" customHeight="1">
      <c r="A247" s="127"/>
      <c r="B247" s="106"/>
      <c r="C247" s="106"/>
      <c r="D247" s="106"/>
      <c r="E247" s="128"/>
      <c r="F247" s="128"/>
      <c r="G247" s="136"/>
      <c r="H247" s="137"/>
      <c r="I247" s="138"/>
      <c r="J247" s="132"/>
      <c r="K247" s="133"/>
    </row>
    <row r="248" spans="1:11" ht="17.25" customHeight="1">
      <c r="A248" s="120"/>
      <c r="B248" s="56"/>
      <c r="C248" s="56"/>
      <c r="D248" s="56"/>
      <c r="E248" s="121"/>
      <c r="F248" s="121"/>
      <c r="G248" s="122"/>
      <c r="H248" s="123"/>
      <c r="I248" s="124"/>
      <c r="J248" s="125"/>
      <c r="K248" s="126"/>
    </row>
    <row r="249" spans="1:11" ht="17.25" customHeight="1">
      <c r="A249" s="127"/>
      <c r="B249" s="106"/>
      <c r="C249" s="106"/>
      <c r="D249" s="106"/>
      <c r="E249" s="128"/>
      <c r="F249" s="128"/>
      <c r="G249" s="136"/>
      <c r="H249" s="137"/>
      <c r="I249" s="139"/>
      <c r="J249" s="132"/>
      <c r="K249" s="133"/>
    </row>
    <row r="250" spans="1:11" ht="17.25" customHeight="1">
      <c r="A250" s="120"/>
      <c r="B250" s="56"/>
      <c r="C250" s="56"/>
      <c r="D250" s="56"/>
      <c r="E250" s="121"/>
      <c r="F250" s="121"/>
      <c r="G250" s="122"/>
      <c r="H250" s="123"/>
      <c r="I250" s="124"/>
      <c r="J250" s="125"/>
      <c r="K250" s="126"/>
    </row>
    <row r="251" spans="1:11" ht="17.25" customHeight="1">
      <c r="A251" s="127"/>
      <c r="B251" s="106"/>
      <c r="C251" s="106"/>
      <c r="D251" s="106"/>
      <c r="E251" s="128"/>
      <c r="F251" s="128"/>
      <c r="G251" s="136"/>
      <c r="H251" s="137"/>
      <c r="I251" s="139"/>
      <c r="J251" s="132"/>
      <c r="K251" s="133"/>
    </row>
    <row r="252" spans="1:11" ht="17.25" customHeight="1">
      <c r="A252" s="120"/>
      <c r="B252" s="56"/>
      <c r="C252" s="56"/>
      <c r="D252" s="56"/>
      <c r="E252" s="121"/>
      <c r="F252" s="121"/>
      <c r="G252" s="122"/>
      <c r="H252" s="123"/>
      <c r="I252" s="124"/>
      <c r="J252" s="125"/>
      <c r="K252" s="126"/>
    </row>
    <row r="253" spans="1:11" ht="17.25" customHeight="1">
      <c r="A253" s="127"/>
      <c r="B253" s="106"/>
      <c r="C253" s="106"/>
      <c r="D253" s="106"/>
      <c r="E253" s="128"/>
      <c r="F253" s="128"/>
      <c r="G253" s="136"/>
      <c r="H253" s="137"/>
      <c r="I253" s="139"/>
      <c r="J253" s="132"/>
      <c r="K253" s="133"/>
    </row>
    <row r="254" spans="1:11" ht="17.25" customHeight="1">
      <c r="A254" s="120"/>
      <c r="B254" s="56"/>
      <c r="C254" s="56"/>
      <c r="D254" s="56"/>
      <c r="E254" s="121"/>
      <c r="F254" s="121"/>
      <c r="G254" s="122"/>
      <c r="H254" s="123"/>
      <c r="I254" s="124"/>
      <c r="J254" s="125"/>
      <c r="K254" s="126"/>
    </row>
    <row r="255" spans="1:11" ht="17.25" customHeight="1">
      <c r="A255" s="127"/>
      <c r="B255" s="106"/>
      <c r="C255" s="106"/>
      <c r="D255" s="106"/>
      <c r="E255" s="128"/>
      <c r="F255" s="128"/>
      <c r="G255" s="136"/>
      <c r="H255" s="137"/>
      <c r="I255" s="139"/>
      <c r="J255" s="132"/>
      <c r="K255" s="133"/>
    </row>
    <row r="256" spans="1:11" ht="17.25" customHeight="1">
      <c r="A256" s="120"/>
      <c r="B256" s="56"/>
      <c r="C256" s="56"/>
      <c r="D256" s="56"/>
      <c r="E256" s="121"/>
      <c r="F256" s="121"/>
      <c r="G256" s="122"/>
      <c r="H256" s="123"/>
      <c r="I256" s="124"/>
      <c r="J256" s="125"/>
      <c r="K256" s="126"/>
    </row>
    <row r="257" spans="1:11" ht="17.25" customHeight="1">
      <c r="A257" s="127"/>
      <c r="B257" s="106"/>
      <c r="C257" s="106"/>
      <c r="D257" s="106"/>
      <c r="E257" s="128"/>
      <c r="F257" s="128"/>
      <c r="G257" s="136"/>
      <c r="H257" s="137"/>
      <c r="I257" s="139"/>
      <c r="J257" s="132"/>
      <c r="K257" s="133"/>
    </row>
    <row r="258" spans="1:11" ht="17.25" customHeight="1">
      <c r="A258" s="120"/>
      <c r="B258" s="56"/>
      <c r="C258" s="56"/>
      <c r="D258" s="56"/>
      <c r="E258" s="121"/>
      <c r="F258" s="121"/>
      <c r="G258" s="122"/>
      <c r="H258" s="123"/>
      <c r="I258" s="124"/>
      <c r="J258" s="125"/>
      <c r="K258" s="126"/>
    </row>
    <row r="259" spans="1:11" ht="17.25" customHeight="1">
      <c r="A259" s="127"/>
      <c r="B259" s="106"/>
      <c r="C259" s="106"/>
      <c r="D259" s="106"/>
      <c r="E259" s="128"/>
      <c r="F259" s="128"/>
      <c r="G259" s="136"/>
      <c r="H259" s="137"/>
      <c r="I259" s="139"/>
      <c r="J259" s="132"/>
      <c r="K259" s="133"/>
    </row>
    <row r="260" spans="1:11" ht="17.25" customHeight="1">
      <c r="A260" s="120"/>
      <c r="B260" s="56"/>
      <c r="C260" s="56"/>
      <c r="D260" s="56"/>
      <c r="E260" s="121"/>
      <c r="F260" s="121"/>
      <c r="G260" s="122"/>
      <c r="H260" s="123"/>
      <c r="I260" s="124"/>
      <c r="J260" s="125"/>
      <c r="K260" s="126"/>
    </row>
    <row r="261" spans="1:11" ht="17.25" customHeight="1">
      <c r="A261" s="127"/>
      <c r="B261" s="106" t="s">
        <v>122</v>
      </c>
      <c r="C261" s="106"/>
      <c r="D261" s="106"/>
      <c r="E261" s="128"/>
      <c r="F261" s="128"/>
      <c r="G261" s="136"/>
      <c r="H261" s="137"/>
      <c r="I261" s="139"/>
      <c r="J261" s="132"/>
      <c r="K261" s="133"/>
    </row>
    <row r="262" spans="1:11" ht="17.25" customHeight="1">
      <c r="A262" s="120"/>
      <c r="B262" s="56"/>
      <c r="C262" s="56"/>
      <c r="D262" s="56"/>
      <c r="E262" s="121"/>
      <c r="F262" s="121"/>
      <c r="G262" s="122"/>
      <c r="H262" s="123"/>
      <c r="I262" s="124"/>
      <c r="J262" s="125"/>
      <c r="K262" s="126"/>
    </row>
    <row r="263" spans="1:11" ht="17.25" customHeight="1" thickBot="1">
      <c r="A263" s="140"/>
      <c r="B263" s="141"/>
      <c r="C263" s="141"/>
      <c r="D263" s="141"/>
      <c r="E263" s="142"/>
      <c r="F263" s="142"/>
      <c r="G263" s="143"/>
      <c r="H263" s="144"/>
      <c r="I263" s="145"/>
      <c r="J263" s="145"/>
      <c r="K263" s="146"/>
    </row>
    <row r="264" spans="1:11" ht="17.25" customHeight="1">
      <c r="A264" s="56"/>
      <c r="B264" s="56"/>
      <c r="C264" s="56"/>
      <c r="D264" s="56"/>
      <c r="E264" s="56"/>
      <c r="F264" s="56"/>
      <c r="G264" s="148"/>
      <c r="H264" s="149"/>
      <c r="I264" s="150"/>
      <c r="J264" s="150"/>
      <c r="K264" s="56"/>
    </row>
  </sheetData>
  <sheetProtection/>
  <conditionalFormatting sqref="I79:J80">
    <cfRule type="expression" priority="13" dxfId="5" stopIfTrue="1">
      <formula>$D$164=1</formula>
    </cfRule>
  </conditionalFormatting>
  <conditionalFormatting sqref="I11:J32 K11 K77 I104:J131 H106:H109 H137:J140 I145:K164 I77:J98 K104:K111 H71:K76 H38:K43 I44:K65 I141:J144 I178:K197 I174:J177 I207:J210 H5:K10 K79:K82 K137:K144 H170:J173 K170:K177 I211:K230 H203:J206 K203:K210 I240:J243 I244:K263 H236:J239 K236:K243">
    <cfRule type="expression" priority="19" dxfId="5" stopIfTrue="1">
      <formula>代価!#REF!=1</formula>
    </cfRule>
  </conditionalFormatting>
  <printOptions horizontalCentered="1"/>
  <pageMargins left="0.5118110236220472" right="0.5118110236220472" top="0.984251968503937" bottom="0.3937007874015748" header="0.5118110236220472" footer="0.5118110236220472"/>
  <pageSetup fitToHeight="0" horizontalDpi="400" verticalDpi="400" orientation="landscape" paperSize="9" scale="86" r:id="rId1"/>
  <rowBreaks count="5" manualBreakCount="5">
    <brk id="33" max="255" man="1"/>
    <brk id="66" max="255" man="1"/>
    <brk id="99" max="255" man="1"/>
    <brk id="132" max="255" man="1"/>
    <brk id="19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honbukeiei-12</cp:lastModifiedBy>
  <cp:lastPrinted>2021-02-04T07:15:03Z</cp:lastPrinted>
  <dcterms:created xsi:type="dcterms:W3CDTF">1998-09-10T09:05:13Z</dcterms:created>
  <dcterms:modified xsi:type="dcterms:W3CDTF">2021-02-10T08:08:59Z</dcterms:modified>
  <cp:category/>
  <cp:version/>
  <cp:contentType/>
  <cp:contentStatus/>
</cp:coreProperties>
</file>