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540" yWindow="336" windowWidth="5928" windowHeight="9216" tabRatio="503" activeTab="0"/>
  </bookViews>
  <sheets>
    <sheet name="6・7月" sheetId="1" r:id="rId1"/>
    <sheet name="8・9月" sheetId="2" r:id="rId2"/>
  </sheets>
  <definedNames>
    <definedName name="_xlnm.Print_Area" localSheetId="0">'6・7月'!$B$2:$M$41</definedName>
    <definedName name="_xlnm.Print_Area" localSheetId="1">'8・9月'!$B$2:$M$42</definedName>
  </definedNames>
  <calcPr fullCalcOnLoad="1"/>
</workbook>
</file>

<file path=xl/sharedStrings.xml><?xml version="1.0" encoding="utf-8"?>
<sst xmlns="http://schemas.openxmlformats.org/spreadsheetml/2006/main" count="175" uniqueCount="56">
  <si>
    <t>天候</t>
  </si>
  <si>
    <t>減免者</t>
  </si>
  <si>
    <t>計</t>
  </si>
  <si>
    <t>土</t>
  </si>
  <si>
    <t>日</t>
  </si>
  <si>
    <t>月</t>
  </si>
  <si>
    <t>火</t>
  </si>
  <si>
    <t>水</t>
  </si>
  <si>
    <t>木</t>
  </si>
  <si>
    <t>金</t>
  </si>
  <si>
    <t>備考</t>
  </si>
  <si>
    <t>無料</t>
  </si>
  <si>
    <t>有料</t>
  </si>
  <si>
    <t>合計</t>
  </si>
  <si>
    <t>累計</t>
  </si>
  <si>
    <t>日</t>
  </si>
  <si>
    <t>火</t>
  </si>
  <si>
    <t>水</t>
  </si>
  <si>
    <t>大人</t>
  </si>
  <si>
    <t>小人</t>
  </si>
  <si>
    <t>木</t>
  </si>
  <si>
    <t>入　園　者　数</t>
  </si>
  <si>
    <t>（単位：人）</t>
  </si>
  <si>
    <t>曜日</t>
  </si>
  <si>
    <t>晴</t>
  </si>
  <si>
    <t>雨</t>
  </si>
  <si>
    <t>雨後曇</t>
  </si>
  <si>
    <t>雨後晴</t>
  </si>
  <si>
    <t>前売 (6・7月分）</t>
  </si>
  <si>
    <t>前 売 (8月分）</t>
  </si>
  <si>
    <t>月日</t>
  </si>
  <si>
    <t>6月</t>
  </si>
  <si>
    <t>7月</t>
  </si>
  <si>
    <t>6・7 月 計</t>
  </si>
  <si>
    <t>8・9 月 計</t>
  </si>
  <si>
    <t>6・7・8・9月　計</t>
  </si>
  <si>
    <t>8月</t>
  </si>
  <si>
    <t>9月</t>
  </si>
  <si>
    <t>雨時々曇</t>
  </si>
  <si>
    <t>曇時々晴</t>
  </si>
  <si>
    <t>曇後雨</t>
  </si>
  <si>
    <t>曇</t>
  </si>
  <si>
    <t>雨時々曇</t>
  </si>
  <si>
    <t>曇一時雨</t>
  </si>
  <si>
    <t>晴一時雨</t>
  </si>
  <si>
    <t>晴時々曇</t>
  </si>
  <si>
    <t>月</t>
  </si>
  <si>
    <t>金</t>
  </si>
  <si>
    <t>土</t>
  </si>
  <si>
    <t>―</t>
  </si>
  <si>
    <t>平成２４年度中央公園ファミリープール入園者状況（６・７月）</t>
  </si>
  <si>
    <t>金</t>
  </si>
  <si>
    <t>土</t>
  </si>
  <si>
    <t>月</t>
  </si>
  <si>
    <t>―</t>
  </si>
  <si>
    <t>平成２４年度中央公園ファミリープール入園者状況（８・９月）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</si>
</sst>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日&quot;"/>
    <numFmt numFmtId="177" formatCode="#,##0_ "/>
    <numFmt numFmtId="178" formatCode="#,##0_);\(#,##0\)"/>
    <numFmt numFmtId="179" formatCode="m/d;@"/>
    <numFmt numFmtId="180" formatCode="#,##0&quot;日&quot;"/>
    <numFmt numFmtId="181" formatCode="mmm\-yyyy"/>
  </numFmts>
  <fonts count="47">
    <font>
      <sz val="9"/>
      <name val="Osaka"/>
      <family val="3"/>
    </font>
    <font>
      <b/>
      <sz val="9"/>
      <name val="Osaka"/>
      <family val="3"/>
    </font>
    <font>
      <i/>
      <sz val="9"/>
      <name val="Osaka"/>
      <family val="3"/>
    </font>
    <font>
      <b/>
      <i/>
      <sz val="9"/>
      <name val="Osaka"/>
      <family val="3"/>
    </font>
    <font>
      <sz val="6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1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thin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77" fontId="8" fillId="34" borderId="15" xfId="0" applyNumberFormat="1" applyFont="1" applyFill="1" applyBorder="1" applyAlignment="1">
      <alignment horizontal="right" vertical="center"/>
    </xf>
    <xf numFmtId="177" fontId="8" fillId="34" borderId="16" xfId="0" applyNumberFormat="1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center" vertical="center"/>
    </xf>
    <xf numFmtId="177" fontId="8" fillId="34" borderId="17" xfId="0" applyNumberFormat="1" applyFont="1" applyFill="1" applyBorder="1" applyAlignment="1">
      <alignment horizontal="right" vertical="center"/>
    </xf>
    <xf numFmtId="177" fontId="8" fillId="34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/>
    </xf>
    <xf numFmtId="180" fontId="8" fillId="33" borderId="11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78" fontId="8" fillId="0" borderId="20" xfId="0" applyNumberFormat="1" applyFont="1" applyFill="1" applyBorder="1" applyAlignment="1">
      <alignment horizontal="right" vertical="center"/>
    </xf>
    <xf numFmtId="178" fontId="8" fillId="0" borderId="11" xfId="0" applyNumberFormat="1" applyFont="1" applyFill="1" applyBorder="1" applyAlignment="1">
      <alignment horizontal="right" vertical="center"/>
    </xf>
    <xf numFmtId="178" fontId="8" fillId="34" borderId="21" xfId="0" applyNumberFormat="1" applyFont="1" applyFill="1" applyBorder="1" applyAlignment="1">
      <alignment horizontal="right" vertical="center"/>
    </xf>
    <xf numFmtId="178" fontId="8" fillId="0" borderId="22" xfId="0" applyNumberFormat="1" applyFont="1" applyFill="1" applyBorder="1" applyAlignment="1">
      <alignment horizontal="right" vertical="center"/>
    </xf>
    <xf numFmtId="178" fontId="8" fillId="34" borderId="22" xfId="0" applyNumberFormat="1" applyFont="1" applyFill="1" applyBorder="1" applyAlignment="1">
      <alignment horizontal="right" vertical="center"/>
    </xf>
    <xf numFmtId="178" fontId="8" fillId="34" borderId="23" xfId="0" applyNumberFormat="1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center"/>
    </xf>
    <xf numFmtId="180" fontId="8" fillId="33" borderId="13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right" vertical="center"/>
    </xf>
    <xf numFmtId="178" fontId="8" fillId="0" borderId="13" xfId="0" applyNumberFormat="1" applyFont="1" applyFill="1" applyBorder="1" applyAlignment="1">
      <alignment horizontal="right" vertical="center"/>
    </xf>
    <xf numFmtId="178" fontId="8" fillId="35" borderId="14" xfId="0" applyNumberFormat="1" applyFont="1" applyFill="1" applyBorder="1" applyAlignment="1">
      <alignment horizontal="right" vertical="center"/>
    </xf>
    <xf numFmtId="178" fontId="8" fillId="0" borderId="25" xfId="0" applyNumberFormat="1" applyFont="1" applyFill="1" applyBorder="1" applyAlignment="1">
      <alignment horizontal="right" vertical="center"/>
    </xf>
    <xf numFmtId="178" fontId="8" fillId="35" borderId="25" xfId="0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center"/>
    </xf>
    <xf numFmtId="180" fontId="8" fillId="33" borderId="27" xfId="0" applyNumberFormat="1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178" fontId="8" fillId="0" borderId="29" xfId="0" applyNumberFormat="1" applyFont="1" applyFill="1" applyBorder="1" applyAlignment="1">
      <alignment horizontal="right" vertical="center"/>
    </xf>
    <xf numFmtId="178" fontId="8" fillId="0" borderId="27" xfId="0" applyNumberFormat="1" applyFont="1" applyFill="1" applyBorder="1" applyAlignment="1">
      <alignment horizontal="right" vertical="center"/>
    </xf>
    <xf numFmtId="178" fontId="8" fillId="35" borderId="30" xfId="0" applyNumberFormat="1" applyFont="1" applyFill="1" applyBorder="1" applyAlignment="1">
      <alignment horizontal="right" vertical="center"/>
    </xf>
    <xf numFmtId="178" fontId="8" fillId="0" borderId="31" xfId="0" applyNumberFormat="1" applyFont="1" applyFill="1" applyBorder="1" applyAlignment="1">
      <alignment horizontal="right" vertical="center"/>
    </xf>
    <xf numFmtId="178" fontId="8" fillId="35" borderId="31" xfId="0" applyNumberFormat="1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center"/>
    </xf>
    <xf numFmtId="178" fontId="8" fillId="34" borderId="30" xfId="0" applyNumberFormat="1" applyFont="1" applyFill="1" applyBorder="1" applyAlignment="1">
      <alignment horizontal="right" vertical="center"/>
    </xf>
    <xf numFmtId="178" fontId="8" fillId="34" borderId="31" xfId="0" applyNumberFormat="1" applyFont="1" applyFill="1" applyBorder="1" applyAlignment="1">
      <alignment horizontal="right" vertical="center"/>
    </xf>
    <xf numFmtId="178" fontId="8" fillId="34" borderId="32" xfId="0" applyNumberFormat="1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center" vertical="center"/>
    </xf>
    <xf numFmtId="180" fontId="8" fillId="33" borderId="33" xfId="0" applyNumberFormat="1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178" fontId="8" fillId="0" borderId="35" xfId="0" applyNumberFormat="1" applyFont="1" applyFill="1" applyBorder="1" applyAlignment="1">
      <alignment horizontal="right" vertical="center"/>
    </xf>
    <xf numFmtId="178" fontId="8" fillId="0" borderId="33" xfId="0" applyNumberFormat="1" applyFont="1" applyFill="1" applyBorder="1" applyAlignment="1">
      <alignment horizontal="right" vertical="center"/>
    </xf>
    <xf numFmtId="178" fontId="8" fillId="34" borderId="36" xfId="0" applyNumberFormat="1" applyFont="1" applyFill="1" applyBorder="1" applyAlignment="1">
      <alignment horizontal="right" vertical="center"/>
    </xf>
    <xf numFmtId="178" fontId="8" fillId="0" borderId="37" xfId="0" applyNumberFormat="1" applyFont="1" applyFill="1" applyBorder="1" applyAlignment="1">
      <alignment horizontal="right" vertical="center"/>
    </xf>
    <xf numFmtId="178" fontId="8" fillId="34" borderId="37" xfId="0" applyNumberFormat="1" applyFont="1" applyFill="1" applyBorder="1" applyAlignment="1">
      <alignment horizontal="right" vertical="center"/>
    </xf>
    <xf numFmtId="178" fontId="8" fillId="34" borderId="34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/>
    </xf>
    <xf numFmtId="0" fontId="46" fillId="0" borderId="3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center" vertical="center"/>
    </xf>
    <xf numFmtId="178" fontId="8" fillId="34" borderId="14" xfId="0" applyNumberFormat="1" applyFont="1" applyFill="1" applyBorder="1" applyAlignment="1">
      <alignment horizontal="right" vertical="center"/>
    </xf>
    <xf numFmtId="178" fontId="8" fillId="34" borderId="25" xfId="0" applyNumberFormat="1" applyFont="1" applyFill="1" applyBorder="1" applyAlignment="1">
      <alignment horizontal="right" vertical="center"/>
    </xf>
    <xf numFmtId="178" fontId="8" fillId="34" borderId="38" xfId="0" applyNumberFormat="1" applyFont="1" applyFill="1" applyBorder="1" applyAlignment="1">
      <alignment horizontal="right" vertical="center"/>
    </xf>
    <xf numFmtId="178" fontId="8" fillId="34" borderId="39" xfId="0" applyNumberFormat="1" applyFont="1" applyFill="1" applyBorder="1" applyAlignment="1">
      <alignment vertical="center"/>
    </xf>
    <xf numFmtId="178" fontId="8" fillId="34" borderId="40" xfId="0" applyNumberFormat="1" applyFont="1" applyFill="1" applyBorder="1" applyAlignment="1">
      <alignment vertical="center"/>
    </xf>
    <xf numFmtId="178" fontId="8" fillId="34" borderId="41" xfId="0" applyNumberFormat="1" applyFont="1" applyFill="1" applyBorder="1" applyAlignment="1">
      <alignment vertical="center"/>
    </xf>
    <xf numFmtId="178" fontId="8" fillId="34" borderId="42" xfId="0" applyNumberFormat="1" applyFont="1" applyFill="1" applyBorder="1" applyAlignment="1">
      <alignment vertical="center"/>
    </xf>
    <xf numFmtId="178" fontId="8" fillId="34" borderId="43" xfId="0" applyNumberFormat="1" applyFont="1" applyFill="1" applyBorder="1" applyAlignment="1">
      <alignment vertical="center"/>
    </xf>
    <xf numFmtId="178" fontId="8" fillId="34" borderId="44" xfId="0" applyNumberFormat="1" applyFont="1" applyFill="1" applyBorder="1" applyAlignment="1">
      <alignment vertical="center"/>
    </xf>
    <xf numFmtId="177" fontId="8" fillId="33" borderId="43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180" fontId="8" fillId="33" borderId="45" xfId="0" applyNumberFormat="1" applyFont="1" applyFill="1" applyBorder="1" applyAlignment="1">
      <alignment horizontal="center" vertical="center"/>
    </xf>
    <xf numFmtId="180" fontId="8" fillId="33" borderId="46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180" fontId="8" fillId="33" borderId="47" xfId="0" applyNumberFormat="1" applyFont="1" applyFill="1" applyBorder="1" applyAlignment="1">
      <alignment horizontal="center" vertical="center"/>
    </xf>
    <xf numFmtId="0" fontId="46" fillId="0" borderId="37" xfId="0" applyFont="1" applyFill="1" applyBorder="1" applyAlignment="1">
      <alignment horizontal="left" vertical="center" wrapText="1"/>
    </xf>
    <xf numFmtId="180" fontId="8" fillId="33" borderId="48" xfId="0" applyNumberFormat="1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178" fontId="8" fillId="0" borderId="50" xfId="0" applyNumberFormat="1" applyFont="1" applyFill="1" applyBorder="1" applyAlignment="1">
      <alignment horizontal="right" vertical="center"/>
    </xf>
    <xf numFmtId="178" fontId="8" fillId="0" borderId="49" xfId="0" applyNumberFormat="1" applyFont="1" applyFill="1" applyBorder="1" applyAlignment="1">
      <alignment horizontal="right" vertical="center"/>
    </xf>
    <xf numFmtId="178" fontId="8" fillId="34" borderId="51" xfId="0" applyNumberFormat="1" applyFont="1" applyFill="1" applyBorder="1" applyAlignment="1">
      <alignment horizontal="right" vertical="center"/>
    </xf>
    <xf numFmtId="178" fontId="8" fillId="0" borderId="52" xfId="0" applyNumberFormat="1" applyFont="1" applyFill="1" applyBorder="1" applyAlignment="1">
      <alignment horizontal="right" vertical="center"/>
    </xf>
    <xf numFmtId="178" fontId="8" fillId="34" borderId="52" xfId="0" applyNumberFormat="1" applyFont="1" applyFill="1" applyBorder="1" applyAlignment="1">
      <alignment horizontal="right" vertical="center"/>
    </xf>
    <xf numFmtId="178" fontId="8" fillId="34" borderId="53" xfId="0" applyNumberFormat="1" applyFont="1" applyFill="1" applyBorder="1" applyAlignment="1">
      <alignment horizontal="right" vertical="center"/>
    </xf>
    <xf numFmtId="0" fontId="8" fillId="0" borderId="52" xfId="0" applyFont="1" applyFill="1" applyBorder="1" applyAlignment="1">
      <alignment horizontal="center"/>
    </xf>
    <xf numFmtId="178" fontId="8" fillId="34" borderId="54" xfId="0" applyNumberFormat="1" applyFont="1" applyFill="1" applyBorder="1" applyAlignment="1">
      <alignment vertical="center"/>
    </xf>
    <xf numFmtId="178" fontId="8" fillId="34" borderId="55" xfId="0" applyNumberFormat="1" applyFont="1" applyFill="1" applyBorder="1" applyAlignment="1">
      <alignment vertical="center"/>
    </xf>
    <xf numFmtId="178" fontId="8" fillId="34" borderId="56" xfId="0" applyNumberFormat="1" applyFont="1" applyFill="1" applyBorder="1" applyAlignment="1">
      <alignment vertical="center"/>
    </xf>
    <xf numFmtId="178" fontId="8" fillId="34" borderId="57" xfId="0" applyNumberFormat="1" applyFont="1" applyFill="1" applyBorder="1" applyAlignment="1">
      <alignment vertical="center"/>
    </xf>
    <xf numFmtId="178" fontId="8" fillId="34" borderId="58" xfId="0" applyNumberFormat="1" applyFont="1" applyFill="1" applyBorder="1" applyAlignment="1">
      <alignment vertical="center"/>
    </xf>
    <xf numFmtId="178" fontId="8" fillId="34" borderId="59" xfId="0" applyNumberFormat="1" applyFont="1" applyFill="1" applyBorder="1" applyAlignment="1">
      <alignment vertical="center"/>
    </xf>
    <xf numFmtId="177" fontId="8" fillId="33" borderId="58" xfId="0" applyNumberFormat="1" applyFont="1" applyFill="1" applyBorder="1" applyAlignment="1">
      <alignment horizontal="center" vertical="center"/>
    </xf>
    <xf numFmtId="178" fontId="8" fillId="36" borderId="43" xfId="0" applyNumberFormat="1" applyFont="1" applyFill="1" applyBorder="1" applyAlignment="1">
      <alignment vertical="center"/>
    </xf>
    <xf numFmtId="178" fontId="8" fillId="34" borderId="43" xfId="0" applyNumberFormat="1" applyFont="1" applyFill="1" applyBorder="1" applyAlignment="1">
      <alignment horizontal="center" vertical="center"/>
    </xf>
    <xf numFmtId="176" fontId="8" fillId="33" borderId="60" xfId="0" applyNumberFormat="1" applyFont="1" applyFill="1" applyBorder="1" applyAlignment="1">
      <alignment horizontal="center" vertical="center"/>
    </xf>
    <xf numFmtId="0" fontId="10" fillId="0" borderId="61" xfId="0" applyFont="1" applyBorder="1" applyAlignment="1">
      <alignment vertical="center"/>
    </xf>
    <xf numFmtId="0" fontId="10" fillId="0" borderId="62" xfId="0" applyFont="1" applyBorder="1" applyAlignment="1">
      <alignment vertical="center"/>
    </xf>
    <xf numFmtId="0" fontId="8" fillId="37" borderId="15" xfId="0" applyFont="1" applyFill="1" applyBorder="1" applyAlignment="1">
      <alignment horizontal="center" vertical="center"/>
    </xf>
    <xf numFmtId="0" fontId="10" fillId="37" borderId="63" xfId="0" applyFont="1" applyFill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176" fontId="8" fillId="33" borderId="65" xfId="0" applyNumberFormat="1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66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distributed" vertical="center"/>
    </xf>
    <xf numFmtId="0" fontId="8" fillId="33" borderId="67" xfId="0" applyFont="1" applyFill="1" applyBorder="1" applyAlignment="1">
      <alignment horizontal="distributed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68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distributed" vertical="center"/>
    </xf>
    <xf numFmtId="0" fontId="8" fillId="33" borderId="69" xfId="0" applyFont="1" applyFill="1" applyBorder="1" applyAlignment="1">
      <alignment horizontal="distributed" vertical="center"/>
    </xf>
    <xf numFmtId="0" fontId="8" fillId="33" borderId="68" xfId="0" applyFont="1" applyFill="1" applyBorder="1" applyAlignment="1">
      <alignment horizontal="distributed" vertical="center"/>
    </xf>
    <xf numFmtId="176" fontId="8" fillId="33" borderId="70" xfId="0" applyNumberFormat="1" applyFont="1" applyFill="1" applyBorder="1" applyAlignment="1">
      <alignment horizontal="center" vertical="center" textRotation="255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textRotation="255"/>
    </xf>
    <xf numFmtId="0" fontId="8" fillId="33" borderId="74" xfId="0" applyFont="1" applyFill="1" applyBorder="1" applyAlignment="1">
      <alignment horizontal="center" vertical="center" textRotation="255"/>
    </xf>
    <xf numFmtId="0" fontId="8" fillId="33" borderId="26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75" xfId="0" applyFont="1" applyFill="1" applyBorder="1" applyAlignment="1">
      <alignment horizontal="center" vertical="center"/>
    </xf>
    <xf numFmtId="176" fontId="8" fillId="33" borderId="76" xfId="0" applyNumberFormat="1" applyFont="1" applyFill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37" borderId="77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1"/>
  <sheetViews>
    <sheetView tabSelected="1" view="pageBreakPreview" zoomScale="120" zoomScaleNormal="75" zoomScaleSheetLayoutView="120" zoomScalePageLayoutView="0" workbookViewId="0" topLeftCell="A1">
      <selection activeCell="P12" sqref="P12"/>
    </sheetView>
  </sheetViews>
  <sheetFormatPr defaultColWidth="10.875" defaultRowHeight="24" customHeight="1"/>
  <cols>
    <col min="1" max="1" width="2.875" style="1" customWidth="1"/>
    <col min="2" max="2" width="5.625" style="1" customWidth="1"/>
    <col min="3" max="3" width="5.875" style="2" customWidth="1"/>
    <col min="4" max="4" width="3.875" style="1" customWidth="1"/>
    <col min="5" max="12" width="10.875" style="1" customWidth="1"/>
    <col min="13" max="13" width="12.875" style="1" customWidth="1"/>
    <col min="14" max="16384" width="10.875" style="1" customWidth="1"/>
  </cols>
  <sheetData>
    <row r="1" ht="15" customHeight="1"/>
    <row r="2" spans="3:13" ht="21" customHeight="1">
      <c r="C2" s="105" t="s">
        <v>50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2:13" ht="21" customHeight="1"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7" t="s">
        <v>22</v>
      </c>
    </row>
    <row r="4" spans="2:13" ht="12.75" customHeight="1">
      <c r="B4" s="122" t="s">
        <v>30</v>
      </c>
      <c r="C4" s="123"/>
      <c r="D4" s="126" t="s">
        <v>23</v>
      </c>
      <c r="E4" s="128" t="s">
        <v>0</v>
      </c>
      <c r="F4" s="109" t="s">
        <v>21</v>
      </c>
      <c r="G4" s="110"/>
      <c r="H4" s="110"/>
      <c r="I4" s="110"/>
      <c r="J4" s="110"/>
      <c r="K4" s="111"/>
      <c r="L4" s="116" t="s">
        <v>14</v>
      </c>
      <c r="M4" s="119" t="s">
        <v>10</v>
      </c>
    </row>
    <row r="5" spans="2:13" ht="12.75" customHeight="1">
      <c r="B5" s="124"/>
      <c r="C5" s="125"/>
      <c r="D5" s="127"/>
      <c r="E5" s="129"/>
      <c r="F5" s="112" t="s">
        <v>12</v>
      </c>
      <c r="G5" s="113"/>
      <c r="H5" s="113"/>
      <c r="I5" s="113"/>
      <c r="J5" s="114" t="s">
        <v>11</v>
      </c>
      <c r="K5" s="107" t="s">
        <v>13</v>
      </c>
      <c r="L5" s="117"/>
      <c r="M5" s="120"/>
    </row>
    <row r="6" spans="2:13" ht="12.75" customHeight="1">
      <c r="B6" s="124"/>
      <c r="C6" s="125"/>
      <c r="D6" s="127"/>
      <c r="E6" s="130"/>
      <c r="F6" s="9" t="s">
        <v>18</v>
      </c>
      <c r="G6" s="10" t="s">
        <v>19</v>
      </c>
      <c r="H6" s="10" t="s">
        <v>1</v>
      </c>
      <c r="I6" s="11" t="s">
        <v>2</v>
      </c>
      <c r="J6" s="115"/>
      <c r="K6" s="108"/>
      <c r="L6" s="118"/>
      <c r="M6" s="121"/>
    </row>
    <row r="7" spans="2:13" ht="21" customHeight="1">
      <c r="B7" s="96" t="s">
        <v>28</v>
      </c>
      <c r="C7" s="97"/>
      <c r="D7" s="97"/>
      <c r="E7" s="98"/>
      <c r="F7" s="12">
        <v>714</v>
      </c>
      <c r="G7" s="13">
        <v>715</v>
      </c>
      <c r="H7" s="14"/>
      <c r="I7" s="15">
        <f aca="true" t="shared" si="0" ref="I7:I40">SUM(F7:H7)</f>
        <v>1429</v>
      </c>
      <c r="J7" s="3"/>
      <c r="K7" s="16">
        <f aca="true" t="shared" si="1" ref="K7:K40">SUM(I7:J7)</f>
        <v>1429</v>
      </c>
      <c r="L7" s="16">
        <f>SUM(L6+K7)</f>
        <v>1429</v>
      </c>
      <c r="M7" s="17"/>
    </row>
    <row r="8" spans="2:13" ht="21" customHeight="1">
      <c r="B8" s="99" t="s">
        <v>31</v>
      </c>
      <c r="C8" s="18">
        <v>29</v>
      </c>
      <c r="D8" s="19" t="s">
        <v>9</v>
      </c>
      <c r="E8" s="20" t="s">
        <v>24</v>
      </c>
      <c r="F8" s="21">
        <v>273</v>
      </c>
      <c r="G8" s="22">
        <v>285</v>
      </c>
      <c r="H8" s="22">
        <v>27</v>
      </c>
      <c r="I8" s="23">
        <f t="shared" si="0"/>
        <v>585</v>
      </c>
      <c r="J8" s="24">
        <v>589</v>
      </c>
      <c r="K8" s="25">
        <f t="shared" si="1"/>
        <v>1174</v>
      </c>
      <c r="L8" s="26">
        <f>K8</f>
        <v>1174</v>
      </c>
      <c r="M8" s="27"/>
    </row>
    <row r="9" spans="2:13" ht="21" customHeight="1">
      <c r="B9" s="100"/>
      <c r="C9" s="28">
        <v>30</v>
      </c>
      <c r="D9" s="10" t="s">
        <v>3</v>
      </c>
      <c r="E9" s="29" t="s">
        <v>38</v>
      </c>
      <c r="F9" s="30">
        <v>13</v>
      </c>
      <c r="G9" s="31">
        <v>21</v>
      </c>
      <c r="H9" s="31">
        <v>5</v>
      </c>
      <c r="I9" s="32">
        <f>SUM(F9:H9)</f>
        <v>39</v>
      </c>
      <c r="J9" s="33">
        <v>9</v>
      </c>
      <c r="K9" s="34">
        <f>SUM(I9:J9)</f>
        <v>48</v>
      </c>
      <c r="L9" s="34">
        <f aca="true" t="shared" si="2" ref="L9:L16">L8+K9</f>
        <v>1222</v>
      </c>
      <c r="M9" s="35"/>
    </row>
    <row r="10" spans="2:13" ht="21" customHeight="1">
      <c r="B10" s="99" t="s">
        <v>32</v>
      </c>
      <c r="C10" s="18">
        <v>1</v>
      </c>
      <c r="D10" s="8" t="s">
        <v>4</v>
      </c>
      <c r="E10" s="36" t="s">
        <v>27</v>
      </c>
      <c r="F10" s="21">
        <v>289</v>
      </c>
      <c r="G10" s="22">
        <v>288</v>
      </c>
      <c r="H10" s="22">
        <v>36</v>
      </c>
      <c r="I10" s="23">
        <f>SUM(F10:H10)</f>
        <v>613</v>
      </c>
      <c r="J10" s="24">
        <v>153</v>
      </c>
      <c r="K10" s="25">
        <f>SUM(I10:J10)</f>
        <v>766</v>
      </c>
      <c r="L10" s="26">
        <f t="shared" si="2"/>
        <v>1988</v>
      </c>
      <c r="M10" s="27"/>
    </row>
    <row r="11" spans="2:13" ht="21" customHeight="1">
      <c r="B11" s="101"/>
      <c r="C11" s="37">
        <v>2</v>
      </c>
      <c r="D11" s="38" t="s">
        <v>5</v>
      </c>
      <c r="E11" s="39" t="s">
        <v>39</v>
      </c>
      <c r="F11" s="40">
        <v>44</v>
      </c>
      <c r="G11" s="41">
        <v>72</v>
      </c>
      <c r="H11" s="41">
        <v>46</v>
      </c>
      <c r="I11" s="42">
        <f t="shared" si="0"/>
        <v>162</v>
      </c>
      <c r="J11" s="43">
        <v>206</v>
      </c>
      <c r="K11" s="44">
        <f t="shared" si="1"/>
        <v>368</v>
      </c>
      <c r="L11" s="44">
        <f t="shared" si="2"/>
        <v>2356</v>
      </c>
      <c r="M11" s="45"/>
    </row>
    <row r="12" spans="2:13" ht="21" customHeight="1">
      <c r="B12" s="101"/>
      <c r="C12" s="37">
        <v>3</v>
      </c>
      <c r="D12" s="38" t="s">
        <v>6</v>
      </c>
      <c r="E12" s="39" t="s">
        <v>26</v>
      </c>
      <c r="F12" s="40">
        <v>3</v>
      </c>
      <c r="G12" s="41">
        <v>14</v>
      </c>
      <c r="H12" s="41">
        <v>0</v>
      </c>
      <c r="I12" s="46">
        <f t="shared" si="0"/>
        <v>17</v>
      </c>
      <c r="J12" s="43">
        <v>4</v>
      </c>
      <c r="K12" s="47">
        <f t="shared" si="1"/>
        <v>21</v>
      </c>
      <c r="L12" s="48">
        <f t="shared" si="2"/>
        <v>2377</v>
      </c>
      <c r="M12" s="45"/>
    </row>
    <row r="13" spans="2:13" ht="21" customHeight="1">
      <c r="B13" s="101"/>
      <c r="C13" s="37">
        <v>4</v>
      </c>
      <c r="D13" s="38" t="s">
        <v>7</v>
      </c>
      <c r="E13" s="39" t="s">
        <v>40</v>
      </c>
      <c r="F13" s="40">
        <v>20</v>
      </c>
      <c r="G13" s="41">
        <v>51</v>
      </c>
      <c r="H13" s="41">
        <v>26</v>
      </c>
      <c r="I13" s="46">
        <f t="shared" si="0"/>
        <v>97</v>
      </c>
      <c r="J13" s="43">
        <v>128</v>
      </c>
      <c r="K13" s="47">
        <f t="shared" si="1"/>
        <v>225</v>
      </c>
      <c r="L13" s="48">
        <f t="shared" si="2"/>
        <v>2602</v>
      </c>
      <c r="M13" s="45"/>
    </row>
    <row r="14" spans="2:13" ht="21" customHeight="1">
      <c r="B14" s="101"/>
      <c r="C14" s="37">
        <v>5</v>
      </c>
      <c r="D14" s="38" t="s">
        <v>8</v>
      </c>
      <c r="E14" s="39" t="s">
        <v>25</v>
      </c>
      <c r="F14" s="40">
        <v>6</v>
      </c>
      <c r="G14" s="41">
        <v>7</v>
      </c>
      <c r="H14" s="41">
        <v>7</v>
      </c>
      <c r="I14" s="46">
        <f t="shared" si="0"/>
        <v>20</v>
      </c>
      <c r="J14" s="43">
        <v>49</v>
      </c>
      <c r="K14" s="47">
        <f t="shared" si="1"/>
        <v>69</v>
      </c>
      <c r="L14" s="48">
        <f t="shared" si="2"/>
        <v>2671</v>
      </c>
      <c r="M14" s="45"/>
    </row>
    <row r="15" spans="2:13" ht="21" customHeight="1">
      <c r="B15" s="101"/>
      <c r="C15" s="37">
        <v>6</v>
      </c>
      <c r="D15" s="38" t="s">
        <v>9</v>
      </c>
      <c r="E15" s="39" t="s">
        <v>25</v>
      </c>
      <c r="F15" s="40">
        <v>2</v>
      </c>
      <c r="G15" s="41">
        <v>4</v>
      </c>
      <c r="H15" s="41">
        <v>3</v>
      </c>
      <c r="I15" s="46">
        <f t="shared" si="0"/>
        <v>9</v>
      </c>
      <c r="J15" s="43">
        <v>2</v>
      </c>
      <c r="K15" s="47">
        <f t="shared" si="1"/>
        <v>11</v>
      </c>
      <c r="L15" s="48">
        <f t="shared" si="2"/>
        <v>2682</v>
      </c>
      <c r="M15" s="45"/>
    </row>
    <row r="16" spans="2:13" ht="21" customHeight="1">
      <c r="B16" s="101"/>
      <c r="C16" s="37">
        <v>7</v>
      </c>
      <c r="D16" s="38" t="s">
        <v>3</v>
      </c>
      <c r="E16" s="39" t="s">
        <v>41</v>
      </c>
      <c r="F16" s="40">
        <v>166</v>
      </c>
      <c r="G16" s="41">
        <v>194</v>
      </c>
      <c r="H16" s="41">
        <v>37</v>
      </c>
      <c r="I16" s="46">
        <f t="shared" si="0"/>
        <v>397</v>
      </c>
      <c r="J16" s="43">
        <v>99</v>
      </c>
      <c r="K16" s="47">
        <f t="shared" si="1"/>
        <v>496</v>
      </c>
      <c r="L16" s="48">
        <f t="shared" si="2"/>
        <v>3178</v>
      </c>
      <c r="M16" s="45"/>
    </row>
    <row r="17" spans="2:13" ht="21" customHeight="1">
      <c r="B17" s="101"/>
      <c r="C17" s="37">
        <v>8</v>
      </c>
      <c r="D17" s="38" t="s">
        <v>15</v>
      </c>
      <c r="E17" s="39" t="s">
        <v>24</v>
      </c>
      <c r="F17" s="40">
        <v>804</v>
      </c>
      <c r="G17" s="41">
        <v>833</v>
      </c>
      <c r="H17" s="41">
        <v>98</v>
      </c>
      <c r="I17" s="46">
        <f t="shared" si="0"/>
        <v>1735</v>
      </c>
      <c r="J17" s="43">
        <v>433</v>
      </c>
      <c r="K17" s="47">
        <f t="shared" si="1"/>
        <v>2168</v>
      </c>
      <c r="L17" s="48">
        <f aca="true" t="shared" si="3" ref="L17:L39">L16+K17</f>
        <v>5346</v>
      </c>
      <c r="M17" s="45"/>
    </row>
    <row r="18" spans="2:13" ht="21" customHeight="1">
      <c r="B18" s="101"/>
      <c r="C18" s="37">
        <v>9</v>
      </c>
      <c r="D18" s="38" t="s">
        <v>46</v>
      </c>
      <c r="E18" s="39" t="s">
        <v>24</v>
      </c>
      <c r="F18" s="40">
        <v>128</v>
      </c>
      <c r="G18" s="41">
        <v>62</v>
      </c>
      <c r="H18" s="41">
        <v>51</v>
      </c>
      <c r="I18" s="46">
        <f t="shared" si="0"/>
        <v>241</v>
      </c>
      <c r="J18" s="43">
        <v>292</v>
      </c>
      <c r="K18" s="47">
        <f t="shared" si="1"/>
        <v>533</v>
      </c>
      <c r="L18" s="48">
        <f t="shared" si="3"/>
        <v>5879</v>
      </c>
      <c r="M18" s="45"/>
    </row>
    <row r="19" spans="2:13" ht="21" customHeight="1">
      <c r="B19" s="101"/>
      <c r="C19" s="37">
        <v>10</v>
      </c>
      <c r="D19" s="38" t="s">
        <v>16</v>
      </c>
      <c r="E19" s="39" t="s">
        <v>24</v>
      </c>
      <c r="F19" s="40">
        <v>55</v>
      </c>
      <c r="G19" s="41">
        <v>30</v>
      </c>
      <c r="H19" s="41">
        <v>34</v>
      </c>
      <c r="I19" s="46">
        <f t="shared" si="0"/>
        <v>119</v>
      </c>
      <c r="J19" s="43">
        <v>108</v>
      </c>
      <c r="K19" s="47">
        <f t="shared" si="1"/>
        <v>227</v>
      </c>
      <c r="L19" s="48">
        <f t="shared" si="3"/>
        <v>6106</v>
      </c>
      <c r="M19" s="45"/>
    </row>
    <row r="20" spans="2:13" ht="21" customHeight="1">
      <c r="B20" s="101"/>
      <c r="C20" s="37">
        <v>11</v>
      </c>
      <c r="D20" s="38" t="s">
        <v>17</v>
      </c>
      <c r="E20" s="39" t="s">
        <v>42</v>
      </c>
      <c r="F20" s="40">
        <v>9</v>
      </c>
      <c r="G20" s="41">
        <v>9</v>
      </c>
      <c r="H20" s="41">
        <v>11</v>
      </c>
      <c r="I20" s="46">
        <f t="shared" si="0"/>
        <v>29</v>
      </c>
      <c r="J20" s="43">
        <v>7</v>
      </c>
      <c r="K20" s="47">
        <f t="shared" si="1"/>
        <v>36</v>
      </c>
      <c r="L20" s="48">
        <f t="shared" si="3"/>
        <v>6142</v>
      </c>
      <c r="M20" s="45"/>
    </row>
    <row r="21" spans="2:13" ht="21" customHeight="1">
      <c r="B21" s="101"/>
      <c r="C21" s="37">
        <v>12</v>
      </c>
      <c r="D21" s="38" t="s">
        <v>8</v>
      </c>
      <c r="E21" s="39" t="s">
        <v>24</v>
      </c>
      <c r="F21" s="40">
        <v>35</v>
      </c>
      <c r="G21" s="41">
        <v>38</v>
      </c>
      <c r="H21" s="41">
        <v>26</v>
      </c>
      <c r="I21" s="46">
        <f t="shared" si="0"/>
        <v>99</v>
      </c>
      <c r="J21" s="43">
        <v>74</v>
      </c>
      <c r="K21" s="47">
        <f t="shared" si="1"/>
        <v>173</v>
      </c>
      <c r="L21" s="48">
        <f t="shared" si="3"/>
        <v>6315</v>
      </c>
      <c r="M21" s="45"/>
    </row>
    <row r="22" spans="2:13" ht="21" customHeight="1">
      <c r="B22" s="101"/>
      <c r="C22" s="37">
        <v>13</v>
      </c>
      <c r="D22" s="38" t="s">
        <v>9</v>
      </c>
      <c r="E22" s="39" t="s">
        <v>25</v>
      </c>
      <c r="F22" s="40">
        <v>18</v>
      </c>
      <c r="G22" s="41">
        <v>5</v>
      </c>
      <c r="H22" s="41">
        <v>65</v>
      </c>
      <c r="I22" s="46">
        <f t="shared" si="0"/>
        <v>88</v>
      </c>
      <c r="J22" s="43">
        <v>295</v>
      </c>
      <c r="K22" s="47">
        <f t="shared" si="1"/>
        <v>383</v>
      </c>
      <c r="L22" s="48">
        <f t="shared" si="3"/>
        <v>6698</v>
      </c>
      <c r="M22" s="45"/>
    </row>
    <row r="23" spans="2:13" ht="21" customHeight="1">
      <c r="B23" s="101"/>
      <c r="C23" s="37">
        <v>14</v>
      </c>
      <c r="D23" s="38" t="s">
        <v>3</v>
      </c>
      <c r="E23" s="39" t="s">
        <v>26</v>
      </c>
      <c r="F23" s="40">
        <v>35</v>
      </c>
      <c r="G23" s="41">
        <v>83</v>
      </c>
      <c r="H23" s="41">
        <v>3</v>
      </c>
      <c r="I23" s="46">
        <f t="shared" si="0"/>
        <v>121</v>
      </c>
      <c r="J23" s="43">
        <v>30</v>
      </c>
      <c r="K23" s="47">
        <f t="shared" si="1"/>
        <v>151</v>
      </c>
      <c r="L23" s="48">
        <f t="shared" si="3"/>
        <v>6849</v>
      </c>
      <c r="M23" s="49"/>
    </row>
    <row r="24" spans="2:13" ht="21" customHeight="1">
      <c r="B24" s="101"/>
      <c r="C24" s="50">
        <v>15</v>
      </c>
      <c r="D24" s="51" t="s">
        <v>4</v>
      </c>
      <c r="E24" s="52" t="s">
        <v>24</v>
      </c>
      <c r="F24" s="53">
        <v>1526</v>
      </c>
      <c r="G24" s="54">
        <v>1336</v>
      </c>
      <c r="H24" s="54">
        <v>143</v>
      </c>
      <c r="I24" s="55">
        <f t="shared" si="0"/>
        <v>3005</v>
      </c>
      <c r="J24" s="56">
        <v>751</v>
      </c>
      <c r="K24" s="57">
        <f t="shared" si="1"/>
        <v>3756</v>
      </c>
      <c r="L24" s="58">
        <f t="shared" si="3"/>
        <v>10605</v>
      </c>
      <c r="M24" s="59"/>
    </row>
    <row r="25" spans="2:13" ht="21" customHeight="1">
      <c r="B25" s="101"/>
      <c r="C25" s="37">
        <v>16</v>
      </c>
      <c r="D25" s="38" t="s">
        <v>5</v>
      </c>
      <c r="E25" s="39" t="s">
        <v>24</v>
      </c>
      <c r="F25" s="40">
        <v>1910</v>
      </c>
      <c r="G25" s="41">
        <v>2056</v>
      </c>
      <c r="H25" s="41">
        <v>165</v>
      </c>
      <c r="I25" s="46">
        <f t="shared" si="0"/>
        <v>4131</v>
      </c>
      <c r="J25" s="43">
        <v>1032</v>
      </c>
      <c r="K25" s="47">
        <f t="shared" si="1"/>
        <v>5163</v>
      </c>
      <c r="L25" s="48">
        <f t="shared" si="3"/>
        <v>15768</v>
      </c>
      <c r="M25" s="45"/>
    </row>
    <row r="26" spans="2:13" ht="21" customHeight="1">
      <c r="B26" s="101"/>
      <c r="C26" s="37">
        <v>17</v>
      </c>
      <c r="D26" s="38" t="s">
        <v>6</v>
      </c>
      <c r="E26" s="39" t="s">
        <v>24</v>
      </c>
      <c r="F26" s="40">
        <v>101</v>
      </c>
      <c r="G26" s="41">
        <v>55</v>
      </c>
      <c r="H26" s="41">
        <v>30</v>
      </c>
      <c r="I26" s="46">
        <f t="shared" si="0"/>
        <v>186</v>
      </c>
      <c r="J26" s="43">
        <v>270</v>
      </c>
      <c r="K26" s="47">
        <f t="shared" si="1"/>
        <v>456</v>
      </c>
      <c r="L26" s="47">
        <f t="shared" si="3"/>
        <v>16224</v>
      </c>
      <c r="M26" s="45"/>
    </row>
    <row r="27" spans="2:13" ht="21" customHeight="1">
      <c r="B27" s="101"/>
      <c r="C27" s="37">
        <v>18</v>
      </c>
      <c r="D27" s="38" t="s">
        <v>7</v>
      </c>
      <c r="E27" s="39" t="s">
        <v>24</v>
      </c>
      <c r="F27" s="40">
        <v>172</v>
      </c>
      <c r="G27" s="41">
        <v>7</v>
      </c>
      <c r="H27" s="41">
        <v>57</v>
      </c>
      <c r="I27" s="46">
        <f t="shared" si="0"/>
        <v>236</v>
      </c>
      <c r="J27" s="43">
        <v>227</v>
      </c>
      <c r="K27" s="47">
        <f t="shared" si="1"/>
        <v>463</v>
      </c>
      <c r="L27" s="48">
        <f t="shared" si="3"/>
        <v>16687</v>
      </c>
      <c r="M27" s="45"/>
    </row>
    <row r="28" spans="2:13" ht="21" customHeight="1">
      <c r="B28" s="101"/>
      <c r="C28" s="37">
        <v>19</v>
      </c>
      <c r="D28" s="38" t="s">
        <v>8</v>
      </c>
      <c r="E28" s="39" t="s">
        <v>41</v>
      </c>
      <c r="F28" s="40">
        <v>52</v>
      </c>
      <c r="G28" s="41">
        <v>29</v>
      </c>
      <c r="H28" s="41">
        <v>45</v>
      </c>
      <c r="I28" s="46">
        <f t="shared" si="0"/>
        <v>126</v>
      </c>
      <c r="J28" s="43">
        <v>202</v>
      </c>
      <c r="K28" s="47">
        <f t="shared" si="1"/>
        <v>328</v>
      </c>
      <c r="L28" s="48">
        <f t="shared" si="3"/>
        <v>17015</v>
      </c>
      <c r="M28" s="60"/>
    </row>
    <row r="29" spans="2:13" ht="21" customHeight="1">
      <c r="B29" s="101"/>
      <c r="C29" s="37">
        <v>20</v>
      </c>
      <c r="D29" s="38" t="s">
        <v>9</v>
      </c>
      <c r="E29" s="39" t="s">
        <v>43</v>
      </c>
      <c r="F29" s="40">
        <v>72</v>
      </c>
      <c r="G29" s="41">
        <v>20</v>
      </c>
      <c r="H29" s="41">
        <v>28</v>
      </c>
      <c r="I29" s="46">
        <f t="shared" si="0"/>
        <v>120</v>
      </c>
      <c r="J29" s="43">
        <v>112</v>
      </c>
      <c r="K29" s="47">
        <f t="shared" si="1"/>
        <v>232</v>
      </c>
      <c r="L29" s="48">
        <f t="shared" si="3"/>
        <v>17247</v>
      </c>
      <c r="M29" s="60"/>
    </row>
    <row r="30" spans="2:13" ht="21" customHeight="1">
      <c r="B30" s="101"/>
      <c r="C30" s="37">
        <v>21</v>
      </c>
      <c r="D30" s="38" t="s">
        <v>3</v>
      </c>
      <c r="E30" s="39" t="s">
        <v>24</v>
      </c>
      <c r="F30" s="40">
        <v>986</v>
      </c>
      <c r="G30" s="41">
        <v>976</v>
      </c>
      <c r="H30" s="41">
        <v>136</v>
      </c>
      <c r="I30" s="46">
        <f t="shared" si="0"/>
        <v>2098</v>
      </c>
      <c r="J30" s="43">
        <v>524</v>
      </c>
      <c r="K30" s="47">
        <f t="shared" si="1"/>
        <v>2622</v>
      </c>
      <c r="L30" s="48">
        <f t="shared" si="3"/>
        <v>19869</v>
      </c>
      <c r="M30" s="45"/>
    </row>
    <row r="31" spans="2:13" ht="21" customHeight="1">
      <c r="B31" s="101"/>
      <c r="C31" s="37">
        <v>22</v>
      </c>
      <c r="D31" s="38" t="s">
        <v>4</v>
      </c>
      <c r="E31" s="39" t="s">
        <v>24</v>
      </c>
      <c r="F31" s="40">
        <v>2181</v>
      </c>
      <c r="G31" s="41">
        <v>2156</v>
      </c>
      <c r="H31" s="41">
        <v>144</v>
      </c>
      <c r="I31" s="46">
        <f t="shared" si="0"/>
        <v>4481</v>
      </c>
      <c r="J31" s="43">
        <v>1120</v>
      </c>
      <c r="K31" s="47">
        <f t="shared" si="1"/>
        <v>5601</v>
      </c>
      <c r="L31" s="48">
        <f t="shared" si="3"/>
        <v>25470</v>
      </c>
      <c r="M31" s="45"/>
    </row>
    <row r="32" spans="2:13" ht="21" customHeight="1">
      <c r="B32" s="101"/>
      <c r="C32" s="37">
        <v>23</v>
      </c>
      <c r="D32" s="38" t="s">
        <v>5</v>
      </c>
      <c r="E32" s="39" t="s">
        <v>24</v>
      </c>
      <c r="F32" s="40">
        <v>550</v>
      </c>
      <c r="G32" s="41">
        <v>678</v>
      </c>
      <c r="H32" s="41">
        <v>73</v>
      </c>
      <c r="I32" s="46">
        <f t="shared" si="0"/>
        <v>1301</v>
      </c>
      <c r="J32" s="43">
        <v>325</v>
      </c>
      <c r="K32" s="47">
        <f t="shared" si="1"/>
        <v>1626</v>
      </c>
      <c r="L32" s="48">
        <f t="shared" si="3"/>
        <v>27096</v>
      </c>
      <c r="M32" s="45"/>
    </row>
    <row r="33" spans="2:13" ht="21" customHeight="1">
      <c r="B33" s="101"/>
      <c r="C33" s="37">
        <v>24</v>
      </c>
      <c r="D33" s="38" t="s">
        <v>16</v>
      </c>
      <c r="E33" s="39" t="s">
        <v>24</v>
      </c>
      <c r="F33" s="40">
        <v>538</v>
      </c>
      <c r="G33" s="41">
        <v>688</v>
      </c>
      <c r="H33" s="41">
        <v>109</v>
      </c>
      <c r="I33" s="46">
        <f t="shared" si="0"/>
        <v>1335</v>
      </c>
      <c r="J33" s="43">
        <v>360</v>
      </c>
      <c r="K33" s="47">
        <f t="shared" si="1"/>
        <v>1695</v>
      </c>
      <c r="L33" s="48">
        <f t="shared" si="3"/>
        <v>28791</v>
      </c>
      <c r="M33" s="45"/>
    </row>
    <row r="34" spans="2:13" ht="21" customHeight="1">
      <c r="B34" s="101"/>
      <c r="C34" s="37">
        <v>25</v>
      </c>
      <c r="D34" s="38" t="s">
        <v>7</v>
      </c>
      <c r="E34" s="39" t="s">
        <v>24</v>
      </c>
      <c r="F34" s="40">
        <v>682</v>
      </c>
      <c r="G34" s="41">
        <v>852</v>
      </c>
      <c r="H34" s="41">
        <v>143</v>
      </c>
      <c r="I34" s="46">
        <f t="shared" si="0"/>
        <v>1677</v>
      </c>
      <c r="J34" s="43">
        <v>423</v>
      </c>
      <c r="K34" s="47">
        <f t="shared" si="1"/>
        <v>2100</v>
      </c>
      <c r="L34" s="48">
        <f t="shared" si="3"/>
        <v>30891</v>
      </c>
      <c r="M34" s="45"/>
    </row>
    <row r="35" spans="2:13" ht="21" customHeight="1">
      <c r="B35" s="101"/>
      <c r="C35" s="37">
        <v>26</v>
      </c>
      <c r="D35" s="38" t="s">
        <v>8</v>
      </c>
      <c r="E35" s="39" t="s">
        <v>24</v>
      </c>
      <c r="F35" s="40">
        <v>611</v>
      </c>
      <c r="G35" s="41">
        <v>743</v>
      </c>
      <c r="H35" s="41">
        <v>189</v>
      </c>
      <c r="I35" s="46">
        <f t="shared" si="0"/>
        <v>1543</v>
      </c>
      <c r="J35" s="43">
        <v>389</v>
      </c>
      <c r="K35" s="47">
        <f t="shared" si="1"/>
        <v>1932</v>
      </c>
      <c r="L35" s="48">
        <f t="shared" si="3"/>
        <v>32823</v>
      </c>
      <c r="M35" s="45"/>
    </row>
    <row r="36" spans="2:13" ht="21" customHeight="1">
      <c r="B36" s="101"/>
      <c r="C36" s="37">
        <v>27</v>
      </c>
      <c r="D36" s="38" t="s">
        <v>47</v>
      </c>
      <c r="E36" s="39" t="s">
        <v>24</v>
      </c>
      <c r="F36" s="40">
        <v>577</v>
      </c>
      <c r="G36" s="41">
        <v>1056</v>
      </c>
      <c r="H36" s="41">
        <v>148</v>
      </c>
      <c r="I36" s="46">
        <f t="shared" si="0"/>
        <v>1781</v>
      </c>
      <c r="J36" s="43">
        <v>445</v>
      </c>
      <c r="K36" s="47">
        <f t="shared" si="1"/>
        <v>2226</v>
      </c>
      <c r="L36" s="48">
        <f t="shared" si="3"/>
        <v>35049</v>
      </c>
      <c r="M36" s="45"/>
    </row>
    <row r="37" spans="2:13" ht="21" customHeight="1">
      <c r="B37" s="101"/>
      <c r="C37" s="37">
        <v>28</v>
      </c>
      <c r="D37" s="38" t="s">
        <v>48</v>
      </c>
      <c r="E37" s="39" t="s">
        <v>24</v>
      </c>
      <c r="F37" s="40">
        <v>1141</v>
      </c>
      <c r="G37" s="41">
        <v>995</v>
      </c>
      <c r="H37" s="41">
        <v>171</v>
      </c>
      <c r="I37" s="46">
        <f t="shared" si="0"/>
        <v>2307</v>
      </c>
      <c r="J37" s="43">
        <v>576</v>
      </c>
      <c r="K37" s="47">
        <f t="shared" si="1"/>
        <v>2883</v>
      </c>
      <c r="L37" s="48">
        <f t="shared" si="3"/>
        <v>37932</v>
      </c>
      <c r="M37" s="45"/>
    </row>
    <row r="38" spans="2:13" ht="21" customHeight="1">
      <c r="B38" s="101"/>
      <c r="C38" s="37">
        <v>29</v>
      </c>
      <c r="D38" s="38" t="s">
        <v>4</v>
      </c>
      <c r="E38" s="39" t="s">
        <v>24</v>
      </c>
      <c r="F38" s="40">
        <v>2459</v>
      </c>
      <c r="G38" s="41">
        <v>2105</v>
      </c>
      <c r="H38" s="41">
        <v>236</v>
      </c>
      <c r="I38" s="46">
        <f t="shared" si="0"/>
        <v>4800</v>
      </c>
      <c r="J38" s="43">
        <v>1200</v>
      </c>
      <c r="K38" s="47">
        <f t="shared" si="1"/>
        <v>6000</v>
      </c>
      <c r="L38" s="48">
        <f t="shared" si="3"/>
        <v>43932</v>
      </c>
      <c r="M38" s="60"/>
    </row>
    <row r="39" spans="2:13" ht="21" customHeight="1">
      <c r="B39" s="101"/>
      <c r="C39" s="37">
        <v>30</v>
      </c>
      <c r="D39" s="38" t="s">
        <v>5</v>
      </c>
      <c r="E39" s="61" t="s">
        <v>24</v>
      </c>
      <c r="F39" s="40">
        <v>732</v>
      </c>
      <c r="G39" s="41">
        <v>1304</v>
      </c>
      <c r="H39" s="41">
        <v>163</v>
      </c>
      <c r="I39" s="46">
        <f t="shared" si="0"/>
        <v>2199</v>
      </c>
      <c r="J39" s="43">
        <v>549</v>
      </c>
      <c r="K39" s="47">
        <f t="shared" si="1"/>
        <v>2748</v>
      </c>
      <c r="L39" s="48">
        <f t="shared" si="3"/>
        <v>46680</v>
      </c>
      <c r="M39" s="60"/>
    </row>
    <row r="40" spans="2:13" ht="21" customHeight="1" thickBot="1">
      <c r="B40" s="101"/>
      <c r="C40" s="50">
        <v>31</v>
      </c>
      <c r="D40" s="51" t="s">
        <v>16</v>
      </c>
      <c r="E40" s="52" t="s">
        <v>24</v>
      </c>
      <c r="F40" s="30">
        <v>667</v>
      </c>
      <c r="G40" s="31">
        <v>1099</v>
      </c>
      <c r="H40" s="31">
        <v>152</v>
      </c>
      <c r="I40" s="62">
        <f t="shared" si="0"/>
        <v>1918</v>
      </c>
      <c r="J40" s="33">
        <v>520</v>
      </c>
      <c r="K40" s="63">
        <f t="shared" si="1"/>
        <v>2438</v>
      </c>
      <c r="L40" s="64">
        <f>L39+K40</f>
        <v>49118</v>
      </c>
      <c r="M40" s="35"/>
    </row>
    <row r="41" spans="2:13" ht="21" customHeight="1" thickTop="1">
      <c r="B41" s="102" t="s">
        <v>33</v>
      </c>
      <c r="C41" s="103"/>
      <c r="D41" s="103"/>
      <c r="E41" s="104"/>
      <c r="F41" s="65">
        <f>SUM(F7:F40)</f>
        <v>17571</v>
      </c>
      <c r="G41" s="66">
        <f>SUM(G7:G40)</f>
        <v>18866</v>
      </c>
      <c r="H41" s="67">
        <f>SUM(H7:H40)</f>
        <v>2607</v>
      </c>
      <c r="I41" s="68">
        <f>SUM(F41:H41)</f>
        <v>39044</v>
      </c>
      <c r="J41" s="69">
        <f>SUM(J7:J40)</f>
        <v>11503</v>
      </c>
      <c r="K41" s="69">
        <f>SUM(I41:J41)</f>
        <v>50547</v>
      </c>
      <c r="L41" s="70">
        <f>K41</f>
        <v>50547</v>
      </c>
      <c r="M41" s="71" t="s">
        <v>49</v>
      </c>
    </row>
  </sheetData>
  <sheetProtection/>
  <mergeCells count="14">
    <mergeCell ref="C2:M2"/>
    <mergeCell ref="K5:K6"/>
    <mergeCell ref="F4:K4"/>
    <mergeCell ref="F5:I5"/>
    <mergeCell ref="J5:J6"/>
    <mergeCell ref="L4:L6"/>
    <mergeCell ref="M4:M6"/>
    <mergeCell ref="B4:C6"/>
    <mergeCell ref="D4:D6"/>
    <mergeCell ref="E4:E6"/>
    <mergeCell ref="B7:E7"/>
    <mergeCell ref="B8:B9"/>
    <mergeCell ref="B10:B40"/>
    <mergeCell ref="B41:E41"/>
  </mergeCells>
  <printOptions horizontalCentered="1"/>
  <pageMargins left="0.5905511811023623" right="0.1968503937007874" top="0.7874015748031497" bottom="0.1968503937007874" header="0" footer="0"/>
  <pageSetup blackAndWhite="1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2"/>
  <sheetViews>
    <sheetView view="pageBreakPreview" zoomScale="120" zoomScaleNormal="75" zoomScaleSheetLayoutView="120" zoomScalePageLayoutView="0" workbookViewId="0" topLeftCell="A1">
      <selection activeCell="A43" sqref="A43:IV82"/>
    </sheetView>
  </sheetViews>
  <sheetFormatPr defaultColWidth="10.875" defaultRowHeight="24" customHeight="1"/>
  <cols>
    <col min="1" max="1" width="2.875" style="1" customWidth="1"/>
    <col min="2" max="2" width="5.625" style="1" customWidth="1"/>
    <col min="3" max="3" width="5.875" style="2" customWidth="1"/>
    <col min="4" max="4" width="3.875" style="1" customWidth="1"/>
    <col min="5" max="12" width="10.875" style="1" customWidth="1"/>
    <col min="13" max="13" width="12.875" style="1" customWidth="1"/>
    <col min="14" max="16384" width="10.875" style="1" customWidth="1"/>
  </cols>
  <sheetData>
    <row r="1" ht="15" customHeight="1"/>
    <row r="2" spans="3:13" ht="21" customHeight="1">
      <c r="C2" s="105" t="s">
        <v>55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2:13" ht="21" customHeight="1"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7" t="s">
        <v>22</v>
      </c>
    </row>
    <row r="4" spans="2:13" ht="12.75" customHeight="1">
      <c r="B4" s="122" t="s">
        <v>30</v>
      </c>
      <c r="C4" s="123"/>
      <c r="D4" s="126" t="s">
        <v>23</v>
      </c>
      <c r="E4" s="128" t="s">
        <v>0</v>
      </c>
      <c r="F4" s="109" t="s">
        <v>21</v>
      </c>
      <c r="G4" s="110"/>
      <c r="H4" s="110"/>
      <c r="I4" s="110"/>
      <c r="J4" s="110"/>
      <c r="K4" s="111"/>
      <c r="L4" s="116" t="s">
        <v>14</v>
      </c>
      <c r="M4" s="119" t="s">
        <v>10</v>
      </c>
    </row>
    <row r="5" spans="2:13" ht="12.75" customHeight="1">
      <c r="B5" s="124"/>
      <c r="C5" s="125"/>
      <c r="D5" s="127"/>
      <c r="E5" s="129"/>
      <c r="F5" s="112" t="s">
        <v>12</v>
      </c>
      <c r="G5" s="113"/>
      <c r="H5" s="113"/>
      <c r="I5" s="113"/>
      <c r="J5" s="114" t="s">
        <v>11</v>
      </c>
      <c r="K5" s="107" t="s">
        <v>13</v>
      </c>
      <c r="L5" s="117"/>
      <c r="M5" s="120"/>
    </row>
    <row r="6" spans="2:13" ht="12.75" customHeight="1">
      <c r="B6" s="124"/>
      <c r="C6" s="125"/>
      <c r="D6" s="127"/>
      <c r="E6" s="130"/>
      <c r="F6" s="9" t="s">
        <v>18</v>
      </c>
      <c r="G6" s="10" t="s">
        <v>19</v>
      </c>
      <c r="H6" s="10" t="s">
        <v>1</v>
      </c>
      <c r="I6" s="11" t="s">
        <v>2</v>
      </c>
      <c r="J6" s="115"/>
      <c r="K6" s="108"/>
      <c r="L6" s="118"/>
      <c r="M6" s="121"/>
    </row>
    <row r="7" spans="2:13" ht="21" customHeight="1">
      <c r="B7" s="96" t="s">
        <v>29</v>
      </c>
      <c r="C7" s="97"/>
      <c r="D7" s="97"/>
      <c r="E7" s="98"/>
      <c r="F7" s="12">
        <v>0</v>
      </c>
      <c r="G7" s="13">
        <v>0</v>
      </c>
      <c r="H7" s="14"/>
      <c r="I7" s="15">
        <f aca="true" t="shared" si="0" ref="I7:I40">SUM(F7:H7)</f>
        <v>0</v>
      </c>
      <c r="J7" s="3"/>
      <c r="K7" s="16">
        <f aca="true" t="shared" si="1" ref="K7:K41">SUM(I7:J7)</f>
        <v>0</v>
      </c>
      <c r="L7" s="16">
        <f>SUM(L6+K7)</f>
        <v>0</v>
      </c>
      <c r="M7" s="72"/>
    </row>
    <row r="8" spans="2:13" ht="21" customHeight="1">
      <c r="B8" s="136" t="s">
        <v>36</v>
      </c>
      <c r="C8" s="73">
        <v>1</v>
      </c>
      <c r="D8" s="8" t="s">
        <v>17</v>
      </c>
      <c r="E8" s="61" t="s">
        <v>24</v>
      </c>
      <c r="F8" s="21">
        <v>685</v>
      </c>
      <c r="G8" s="22">
        <v>888</v>
      </c>
      <c r="H8" s="22">
        <v>149</v>
      </c>
      <c r="I8" s="23">
        <f t="shared" si="0"/>
        <v>1722</v>
      </c>
      <c r="J8" s="24">
        <v>450</v>
      </c>
      <c r="K8" s="25">
        <f t="shared" si="1"/>
        <v>2172</v>
      </c>
      <c r="L8" s="26">
        <f>'6・7月'!L41+K8</f>
        <v>52719</v>
      </c>
      <c r="M8" s="27"/>
    </row>
    <row r="9" spans="2:13" ht="21" customHeight="1">
      <c r="B9" s="137"/>
      <c r="C9" s="74">
        <v>2</v>
      </c>
      <c r="D9" s="38" t="s">
        <v>20</v>
      </c>
      <c r="E9" s="61" t="s">
        <v>24</v>
      </c>
      <c r="F9" s="40">
        <v>651</v>
      </c>
      <c r="G9" s="41">
        <v>846</v>
      </c>
      <c r="H9" s="41">
        <v>167</v>
      </c>
      <c r="I9" s="46">
        <f t="shared" si="0"/>
        <v>1664</v>
      </c>
      <c r="J9" s="43">
        <v>416</v>
      </c>
      <c r="K9" s="47">
        <f t="shared" si="1"/>
        <v>2080</v>
      </c>
      <c r="L9" s="47">
        <f>L8+K9</f>
        <v>54799</v>
      </c>
      <c r="M9" s="75"/>
    </row>
    <row r="10" spans="2:13" ht="21" customHeight="1">
      <c r="B10" s="137"/>
      <c r="C10" s="74">
        <v>3</v>
      </c>
      <c r="D10" s="38" t="s">
        <v>51</v>
      </c>
      <c r="E10" s="61" t="s">
        <v>24</v>
      </c>
      <c r="F10" s="40">
        <v>636</v>
      </c>
      <c r="G10" s="41">
        <v>864</v>
      </c>
      <c r="H10" s="41">
        <v>139</v>
      </c>
      <c r="I10" s="46">
        <f t="shared" si="0"/>
        <v>1639</v>
      </c>
      <c r="J10" s="43">
        <v>409</v>
      </c>
      <c r="K10" s="47">
        <f t="shared" si="1"/>
        <v>2048</v>
      </c>
      <c r="L10" s="48">
        <f>L9+K10</f>
        <v>56847</v>
      </c>
      <c r="M10" s="75"/>
    </row>
    <row r="11" spans="2:13" ht="21" customHeight="1">
      <c r="B11" s="137"/>
      <c r="C11" s="74">
        <v>4</v>
      </c>
      <c r="D11" s="38" t="s">
        <v>52</v>
      </c>
      <c r="E11" s="61" t="s">
        <v>24</v>
      </c>
      <c r="F11" s="40">
        <v>1280</v>
      </c>
      <c r="G11" s="41">
        <v>1018</v>
      </c>
      <c r="H11" s="41">
        <v>156</v>
      </c>
      <c r="I11" s="46">
        <f t="shared" si="0"/>
        <v>2454</v>
      </c>
      <c r="J11" s="43">
        <v>613</v>
      </c>
      <c r="K11" s="47">
        <f t="shared" si="1"/>
        <v>3067</v>
      </c>
      <c r="L11" s="48">
        <f>L10+K11</f>
        <v>59914</v>
      </c>
      <c r="M11" s="45"/>
    </row>
    <row r="12" spans="2:13" ht="21" customHeight="1">
      <c r="B12" s="137"/>
      <c r="C12" s="74">
        <v>5</v>
      </c>
      <c r="D12" s="38" t="s">
        <v>4</v>
      </c>
      <c r="E12" s="61" t="s">
        <v>24</v>
      </c>
      <c r="F12" s="40">
        <v>2421</v>
      </c>
      <c r="G12" s="41">
        <v>2098</v>
      </c>
      <c r="H12" s="41">
        <v>225</v>
      </c>
      <c r="I12" s="46">
        <f t="shared" si="0"/>
        <v>4744</v>
      </c>
      <c r="J12" s="43">
        <v>1186</v>
      </c>
      <c r="K12" s="47">
        <f t="shared" si="1"/>
        <v>5930</v>
      </c>
      <c r="L12" s="48">
        <f aca="true" t="shared" si="2" ref="L12:L36">L11+K12</f>
        <v>65844</v>
      </c>
      <c r="M12" s="45"/>
    </row>
    <row r="13" spans="2:13" ht="21" customHeight="1">
      <c r="B13" s="137"/>
      <c r="C13" s="74">
        <v>6</v>
      </c>
      <c r="D13" s="38" t="s">
        <v>5</v>
      </c>
      <c r="E13" s="61" t="s">
        <v>24</v>
      </c>
      <c r="F13" s="40">
        <v>578</v>
      </c>
      <c r="G13" s="41">
        <v>729</v>
      </c>
      <c r="H13" s="41">
        <v>104</v>
      </c>
      <c r="I13" s="46">
        <f t="shared" si="0"/>
        <v>1411</v>
      </c>
      <c r="J13" s="43">
        <v>352</v>
      </c>
      <c r="K13" s="47">
        <f t="shared" si="1"/>
        <v>1763</v>
      </c>
      <c r="L13" s="48">
        <f t="shared" si="2"/>
        <v>67607</v>
      </c>
      <c r="M13" s="45"/>
    </row>
    <row r="14" spans="2:13" ht="21" customHeight="1">
      <c r="B14" s="137"/>
      <c r="C14" s="74">
        <v>7</v>
      </c>
      <c r="D14" s="38" t="s">
        <v>6</v>
      </c>
      <c r="E14" s="61" t="s">
        <v>24</v>
      </c>
      <c r="F14" s="40">
        <v>727</v>
      </c>
      <c r="G14" s="41">
        <v>978</v>
      </c>
      <c r="H14" s="41">
        <v>177</v>
      </c>
      <c r="I14" s="46">
        <f t="shared" si="0"/>
        <v>1882</v>
      </c>
      <c r="J14" s="43">
        <v>481</v>
      </c>
      <c r="K14" s="47">
        <f t="shared" si="1"/>
        <v>2363</v>
      </c>
      <c r="L14" s="48">
        <f t="shared" si="2"/>
        <v>69970</v>
      </c>
      <c r="M14" s="60"/>
    </row>
    <row r="15" spans="2:13" ht="21" customHeight="1">
      <c r="B15" s="137"/>
      <c r="C15" s="74">
        <v>8</v>
      </c>
      <c r="D15" s="38" t="s">
        <v>7</v>
      </c>
      <c r="E15" s="61" t="s">
        <v>24</v>
      </c>
      <c r="F15" s="40">
        <v>795</v>
      </c>
      <c r="G15" s="41">
        <v>1084</v>
      </c>
      <c r="H15" s="41">
        <v>173</v>
      </c>
      <c r="I15" s="46">
        <f t="shared" si="0"/>
        <v>2052</v>
      </c>
      <c r="J15" s="43">
        <v>516</v>
      </c>
      <c r="K15" s="47">
        <f t="shared" si="1"/>
        <v>2568</v>
      </c>
      <c r="L15" s="48">
        <f t="shared" si="2"/>
        <v>72538</v>
      </c>
      <c r="M15" s="45"/>
    </row>
    <row r="16" spans="2:13" ht="21" customHeight="1">
      <c r="B16" s="137"/>
      <c r="C16" s="74">
        <v>9</v>
      </c>
      <c r="D16" s="38" t="s">
        <v>8</v>
      </c>
      <c r="E16" s="61" t="s">
        <v>24</v>
      </c>
      <c r="F16" s="40">
        <v>694</v>
      </c>
      <c r="G16" s="41">
        <v>974</v>
      </c>
      <c r="H16" s="41">
        <v>186</v>
      </c>
      <c r="I16" s="46">
        <f t="shared" si="0"/>
        <v>1854</v>
      </c>
      <c r="J16" s="43">
        <v>480</v>
      </c>
      <c r="K16" s="47">
        <f t="shared" si="1"/>
        <v>2334</v>
      </c>
      <c r="L16" s="48">
        <f t="shared" si="2"/>
        <v>74872</v>
      </c>
      <c r="M16" s="45"/>
    </row>
    <row r="17" spans="2:13" ht="21" customHeight="1">
      <c r="B17" s="137"/>
      <c r="C17" s="74">
        <v>10</v>
      </c>
      <c r="D17" s="38" t="s">
        <v>9</v>
      </c>
      <c r="E17" s="61" t="s">
        <v>24</v>
      </c>
      <c r="F17" s="40">
        <v>713</v>
      </c>
      <c r="G17" s="41">
        <v>954</v>
      </c>
      <c r="H17" s="41">
        <v>207</v>
      </c>
      <c r="I17" s="46">
        <f t="shared" si="0"/>
        <v>1874</v>
      </c>
      <c r="J17" s="43">
        <v>514</v>
      </c>
      <c r="K17" s="47">
        <f t="shared" si="1"/>
        <v>2388</v>
      </c>
      <c r="L17" s="48">
        <f t="shared" si="2"/>
        <v>77260</v>
      </c>
      <c r="M17" s="45"/>
    </row>
    <row r="18" spans="2:13" ht="21" customHeight="1">
      <c r="B18" s="137"/>
      <c r="C18" s="74">
        <v>11</v>
      </c>
      <c r="D18" s="38" t="s">
        <v>3</v>
      </c>
      <c r="E18" s="61" t="s">
        <v>27</v>
      </c>
      <c r="F18" s="40">
        <v>364</v>
      </c>
      <c r="G18" s="41">
        <v>411</v>
      </c>
      <c r="H18" s="41">
        <v>78</v>
      </c>
      <c r="I18" s="46">
        <f t="shared" si="0"/>
        <v>853</v>
      </c>
      <c r="J18" s="43">
        <v>213</v>
      </c>
      <c r="K18" s="47">
        <f t="shared" si="1"/>
        <v>1066</v>
      </c>
      <c r="L18" s="48">
        <f t="shared" si="2"/>
        <v>78326</v>
      </c>
      <c r="M18" s="45"/>
    </row>
    <row r="19" spans="2:13" ht="21" customHeight="1">
      <c r="B19" s="137"/>
      <c r="C19" s="74">
        <v>12</v>
      </c>
      <c r="D19" s="38" t="s">
        <v>4</v>
      </c>
      <c r="E19" s="61" t="s">
        <v>24</v>
      </c>
      <c r="F19" s="40">
        <v>1616</v>
      </c>
      <c r="G19" s="41">
        <v>1212</v>
      </c>
      <c r="H19" s="41">
        <v>175</v>
      </c>
      <c r="I19" s="46">
        <f t="shared" si="0"/>
        <v>3003</v>
      </c>
      <c r="J19" s="43">
        <v>750</v>
      </c>
      <c r="K19" s="47">
        <f t="shared" si="1"/>
        <v>3753</v>
      </c>
      <c r="L19" s="48">
        <f t="shared" si="2"/>
        <v>82079</v>
      </c>
      <c r="M19" s="45"/>
    </row>
    <row r="20" spans="2:13" ht="21" customHeight="1">
      <c r="B20" s="137"/>
      <c r="C20" s="74">
        <v>13</v>
      </c>
      <c r="D20" s="38" t="s">
        <v>5</v>
      </c>
      <c r="E20" s="61" t="s">
        <v>44</v>
      </c>
      <c r="F20" s="40">
        <v>1344</v>
      </c>
      <c r="G20" s="41">
        <v>1154</v>
      </c>
      <c r="H20" s="41">
        <v>191</v>
      </c>
      <c r="I20" s="46">
        <f t="shared" si="0"/>
        <v>2689</v>
      </c>
      <c r="J20" s="43">
        <v>672</v>
      </c>
      <c r="K20" s="47">
        <f t="shared" si="1"/>
        <v>3361</v>
      </c>
      <c r="L20" s="48">
        <f t="shared" si="2"/>
        <v>85440</v>
      </c>
      <c r="M20" s="45"/>
    </row>
    <row r="21" spans="2:13" ht="21" customHeight="1">
      <c r="B21" s="137"/>
      <c r="C21" s="74">
        <v>14</v>
      </c>
      <c r="D21" s="38" t="s">
        <v>6</v>
      </c>
      <c r="E21" s="61" t="s">
        <v>26</v>
      </c>
      <c r="F21" s="40">
        <v>153</v>
      </c>
      <c r="G21" s="41">
        <v>172</v>
      </c>
      <c r="H21" s="41">
        <v>16</v>
      </c>
      <c r="I21" s="46">
        <f t="shared" si="0"/>
        <v>341</v>
      </c>
      <c r="J21" s="43">
        <v>85</v>
      </c>
      <c r="K21" s="47">
        <f t="shared" si="1"/>
        <v>426</v>
      </c>
      <c r="L21" s="48">
        <f t="shared" si="2"/>
        <v>85866</v>
      </c>
      <c r="M21" s="45"/>
    </row>
    <row r="22" spans="2:13" ht="21" customHeight="1">
      <c r="B22" s="137"/>
      <c r="C22" s="76">
        <v>15</v>
      </c>
      <c r="D22" s="51" t="s">
        <v>7</v>
      </c>
      <c r="E22" s="61" t="s">
        <v>39</v>
      </c>
      <c r="F22" s="53">
        <v>1509</v>
      </c>
      <c r="G22" s="54">
        <v>1167</v>
      </c>
      <c r="H22" s="54">
        <v>196</v>
      </c>
      <c r="I22" s="55">
        <f t="shared" si="0"/>
        <v>2872</v>
      </c>
      <c r="J22" s="56">
        <v>718</v>
      </c>
      <c r="K22" s="57">
        <f t="shared" si="1"/>
        <v>3590</v>
      </c>
      <c r="L22" s="58">
        <f t="shared" si="2"/>
        <v>89456</v>
      </c>
      <c r="M22" s="77"/>
    </row>
    <row r="23" spans="2:13" ht="21" customHeight="1">
      <c r="B23" s="137"/>
      <c r="C23" s="74">
        <v>16</v>
      </c>
      <c r="D23" s="38" t="s">
        <v>8</v>
      </c>
      <c r="E23" s="61" t="s">
        <v>24</v>
      </c>
      <c r="F23" s="40">
        <v>1955</v>
      </c>
      <c r="G23" s="41">
        <v>1567</v>
      </c>
      <c r="H23" s="41">
        <v>255</v>
      </c>
      <c r="I23" s="46">
        <f t="shared" si="0"/>
        <v>3777</v>
      </c>
      <c r="J23" s="43">
        <v>946</v>
      </c>
      <c r="K23" s="47">
        <f t="shared" si="1"/>
        <v>4723</v>
      </c>
      <c r="L23" s="48">
        <f t="shared" si="2"/>
        <v>94179</v>
      </c>
      <c r="M23" s="45"/>
    </row>
    <row r="24" spans="2:13" ht="21" customHeight="1">
      <c r="B24" s="137"/>
      <c r="C24" s="74">
        <v>17</v>
      </c>
      <c r="D24" s="38" t="s">
        <v>51</v>
      </c>
      <c r="E24" s="61" t="s">
        <v>24</v>
      </c>
      <c r="F24" s="40">
        <v>1127</v>
      </c>
      <c r="G24" s="41">
        <v>1156</v>
      </c>
      <c r="H24" s="41">
        <v>209</v>
      </c>
      <c r="I24" s="46">
        <f t="shared" si="0"/>
        <v>2492</v>
      </c>
      <c r="J24" s="43">
        <v>623</v>
      </c>
      <c r="K24" s="47">
        <f t="shared" si="1"/>
        <v>3115</v>
      </c>
      <c r="L24" s="47">
        <f t="shared" si="2"/>
        <v>97294</v>
      </c>
      <c r="M24" s="45"/>
    </row>
    <row r="25" spans="2:13" ht="21" customHeight="1">
      <c r="B25" s="137"/>
      <c r="C25" s="74">
        <v>18</v>
      </c>
      <c r="D25" s="38" t="s">
        <v>3</v>
      </c>
      <c r="E25" s="61" t="s">
        <v>24</v>
      </c>
      <c r="F25" s="40">
        <v>1459</v>
      </c>
      <c r="G25" s="41">
        <v>1033</v>
      </c>
      <c r="H25" s="41">
        <v>201</v>
      </c>
      <c r="I25" s="46">
        <f t="shared" si="0"/>
        <v>2693</v>
      </c>
      <c r="J25" s="43">
        <v>673</v>
      </c>
      <c r="K25" s="47">
        <f t="shared" si="1"/>
        <v>3366</v>
      </c>
      <c r="L25" s="48">
        <f t="shared" si="2"/>
        <v>100660</v>
      </c>
      <c r="M25" s="45"/>
    </row>
    <row r="26" spans="2:13" ht="21" customHeight="1">
      <c r="B26" s="137"/>
      <c r="C26" s="74">
        <v>19</v>
      </c>
      <c r="D26" s="38" t="s">
        <v>4</v>
      </c>
      <c r="E26" s="61" t="s">
        <v>24</v>
      </c>
      <c r="F26" s="40">
        <v>2157</v>
      </c>
      <c r="G26" s="41">
        <v>1526</v>
      </c>
      <c r="H26" s="41">
        <v>204</v>
      </c>
      <c r="I26" s="46">
        <f t="shared" si="0"/>
        <v>3887</v>
      </c>
      <c r="J26" s="43">
        <v>971</v>
      </c>
      <c r="K26" s="47">
        <f t="shared" si="1"/>
        <v>4858</v>
      </c>
      <c r="L26" s="48">
        <f t="shared" si="2"/>
        <v>105518</v>
      </c>
      <c r="M26" s="45"/>
    </row>
    <row r="27" spans="2:13" ht="21" customHeight="1">
      <c r="B27" s="137"/>
      <c r="C27" s="74">
        <v>20</v>
      </c>
      <c r="D27" s="38" t="s">
        <v>53</v>
      </c>
      <c r="E27" s="61" t="s">
        <v>24</v>
      </c>
      <c r="F27" s="40">
        <v>665</v>
      </c>
      <c r="G27" s="41">
        <v>715</v>
      </c>
      <c r="H27" s="41">
        <v>160</v>
      </c>
      <c r="I27" s="46">
        <f t="shared" si="0"/>
        <v>1540</v>
      </c>
      <c r="J27" s="43">
        <v>385</v>
      </c>
      <c r="K27" s="47">
        <f t="shared" si="1"/>
        <v>1925</v>
      </c>
      <c r="L27" s="48">
        <f t="shared" si="2"/>
        <v>107443</v>
      </c>
      <c r="M27" s="45"/>
    </row>
    <row r="28" spans="2:13" ht="21" customHeight="1">
      <c r="B28" s="137"/>
      <c r="C28" s="74">
        <v>21</v>
      </c>
      <c r="D28" s="38" t="s">
        <v>6</v>
      </c>
      <c r="E28" s="61" t="s">
        <v>24</v>
      </c>
      <c r="F28" s="40">
        <v>637</v>
      </c>
      <c r="G28" s="41">
        <v>770</v>
      </c>
      <c r="H28" s="41">
        <v>141</v>
      </c>
      <c r="I28" s="46">
        <f t="shared" si="0"/>
        <v>1548</v>
      </c>
      <c r="J28" s="43">
        <v>419</v>
      </c>
      <c r="K28" s="47">
        <f t="shared" si="1"/>
        <v>1967</v>
      </c>
      <c r="L28" s="48">
        <f t="shared" si="2"/>
        <v>109410</v>
      </c>
      <c r="M28" s="45"/>
    </row>
    <row r="29" spans="2:13" ht="21" customHeight="1">
      <c r="B29" s="137"/>
      <c r="C29" s="74">
        <v>22</v>
      </c>
      <c r="D29" s="38" t="s">
        <v>7</v>
      </c>
      <c r="E29" s="61" t="s">
        <v>24</v>
      </c>
      <c r="F29" s="40">
        <v>718</v>
      </c>
      <c r="G29" s="41">
        <v>822</v>
      </c>
      <c r="H29" s="41">
        <v>161</v>
      </c>
      <c r="I29" s="46">
        <f t="shared" si="0"/>
        <v>1701</v>
      </c>
      <c r="J29" s="43">
        <v>428</v>
      </c>
      <c r="K29" s="47">
        <f t="shared" si="1"/>
        <v>2129</v>
      </c>
      <c r="L29" s="48">
        <f t="shared" si="2"/>
        <v>111539</v>
      </c>
      <c r="M29" s="45"/>
    </row>
    <row r="30" spans="2:13" ht="21" customHeight="1">
      <c r="B30" s="137"/>
      <c r="C30" s="74">
        <v>23</v>
      </c>
      <c r="D30" s="38" t="s">
        <v>8</v>
      </c>
      <c r="E30" s="61" t="s">
        <v>45</v>
      </c>
      <c r="F30" s="40">
        <v>564</v>
      </c>
      <c r="G30" s="41">
        <v>603</v>
      </c>
      <c r="H30" s="41">
        <v>172</v>
      </c>
      <c r="I30" s="46">
        <f t="shared" si="0"/>
        <v>1339</v>
      </c>
      <c r="J30" s="43">
        <v>354</v>
      </c>
      <c r="K30" s="47">
        <f t="shared" si="1"/>
        <v>1693</v>
      </c>
      <c r="L30" s="48">
        <f t="shared" si="2"/>
        <v>113232</v>
      </c>
      <c r="M30" s="60"/>
    </row>
    <row r="31" spans="2:13" ht="21" customHeight="1">
      <c r="B31" s="137"/>
      <c r="C31" s="74">
        <v>24</v>
      </c>
      <c r="D31" s="38" t="s">
        <v>9</v>
      </c>
      <c r="E31" s="61" t="s">
        <v>24</v>
      </c>
      <c r="F31" s="40">
        <v>612</v>
      </c>
      <c r="G31" s="41">
        <v>654</v>
      </c>
      <c r="H31" s="41">
        <v>135</v>
      </c>
      <c r="I31" s="46">
        <f t="shared" si="0"/>
        <v>1401</v>
      </c>
      <c r="J31" s="43">
        <v>350</v>
      </c>
      <c r="K31" s="47">
        <f t="shared" si="1"/>
        <v>1751</v>
      </c>
      <c r="L31" s="48">
        <f t="shared" si="2"/>
        <v>114983</v>
      </c>
      <c r="M31" s="45"/>
    </row>
    <row r="32" spans="2:13" ht="21" customHeight="1">
      <c r="B32" s="137"/>
      <c r="C32" s="74">
        <v>25</v>
      </c>
      <c r="D32" s="38" t="s">
        <v>3</v>
      </c>
      <c r="E32" s="61" t="s">
        <v>24</v>
      </c>
      <c r="F32" s="40">
        <v>1285</v>
      </c>
      <c r="G32" s="41">
        <v>798</v>
      </c>
      <c r="H32" s="41">
        <v>199</v>
      </c>
      <c r="I32" s="46">
        <f t="shared" si="0"/>
        <v>2282</v>
      </c>
      <c r="J32" s="43">
        <v>570</v>
      </c>
      <c r="K32" s="47">
        <f t="shared" si="1"/>
        <v>2852</v>
      </c>
      <c r="L32" s="48">
        <f t="shared" si="2"/>
        <v>117835</v>
      </c>
      <c r="M32" s="45"/>
    </row>
    <row r="33" spans="2:13" ht="21" customHeight="1">
      <c r="B33" s="137"/>
      <c r="C33" s="74">
        <v>26</v>
      </c>
      <c r="D33" s="38" t="s">
        <v>4</v>
      </c>
      <c r="E33" s="61" t="s">
        <v>24</v>
      </c>
      <c r="F33" s="40">
        <v>2296</v>
      </c>
      <c r="G33" s="41">
        <v>1475</v>
      </c>
      <c r="H33" s="41">
        <v>262</v>
      </c>
      <c r="I33" s="46">
        <f t="shared" si="0"/>
        <v>4033</v>
      </c>
      <c r="J33" s="43">
        <v>1008</v>
      </c>
      <c r="K33" s="47">
        <f t="shared" si="1"/>
        <v>5041</v>
      </c>
      <c r="L33" s="48">
        <f t="shared" si="2"/>
        <v>122876</v>
      </c>
      <c r="M33" s="45"/>
    </row>
    <row r="34" spans="2:13" ht="21" customHeight="1">
      <c r="B34" s="137"/>
      <c r="C34" s="74">
        <v>27</v>
      </c>
      <c r="D34" s="38" t="s">
        <v>5</v>
      </c>
      <c r="E34" s="61" t="s">
        <v>24</v>
      </c>
      <c r="F34" s="40">
        <v>727</v>
      </c>
      <c r="G34" s="41">
        <v>747</v>
      </c>
      <c r="H34" s="41">
        <v>174</v>
      </c>
      <c r="I34" s="46">
        <f t="shared" si="0"/>
        <v>1648</v>
      </c>
      <c r="J34" s="43">
        <v>412</v>
      </c>
      <c r="K34" s="47">
        <f t="shared" si="1"/>
        <v>2060</v>
      </c>
      <c r="L34" s="48">
        <f t="shared" si="2"/>
        <v>124936</v>
      </c>
      <c r="M34" s="45"/>
    </row>
    <row r="35" spans="2:13" ht="21" customHeight="1">
      <c r="B35" s="137"/>
      <c r="C35" s="74">
        <v>28</v>
      </c>
      <c r="D35" s="38" t="s">
        <v>6</v>
      </c>
      <c r="E35" s="61" t="s">
        <v>41</v>
      </c>
      <c r="F35" s="40">
        <v>386</v>
      </c>
      <c r="G35" s="41">
        <v>484</v>
      </c>
      <c r="H35" s="41">
        <v>115</v>
      </c>
      <c r="I35" s="46">
        <f t="shared" si="0"/>
        <v>985</v>
      </c>
      <c r="J35" s="43">
        <v>258</v>
      </c>
      <c r="K35" s="47">
        <f t="shared" si="1"/>
        <v>1243</v>
      </c>
      <c r="L35" s="48">
        <f t="shared" si="2"/>
        <v>126179</v>
      </c>
      <c r="M35" s="45"/>
    </row>
    <row r="36" spans="2:13" ht="21" customHeight="1">
      <c r="B36" s="137"/>
      <c r="C36" s="74">
        <v>29</v>
      </c>
      <c r="D36" s="38" t="s">
        <v>7</v>
      </c>
      <c r="E36" s="61" t="s">
        <v>24</v>
      </c>
      <c r="F36" s="40">
        <v>358</v>
      </c>
      <c r="G36" s="41">
        <v>482</v>
      </c>
      <c r="H36" s="41">
        <v>130</v>
      </c>
      <c r="I36" s="46">
        <f t="shared" si="0"/>
        <v>970</v>
      </c>
      <c r="J36" s="43">
        <v>242</v>
      </c>
      <c r="K36" s="47">
        <f t="shared" si="1"/>
        <v>1212</v>
      </c>
      <c r="L36" s="48">
        <f t="shared" si="2"/>
        <v>127391</v>
      </c>
      <c r="M36" s="45"/>
    </row>
    <row r="37" spans="2:13" ht="21" customHeight="1">
      <c r="B37" s="137"/>
      <c r="C37" s="74">
        <v>30</v>
      </c>
      <c r="D37" s="38" t="s">
        <v>8</v>
      </c>
      <c r="E37" s="61" t="s">
        <v>24</v>
      </c>
      <c r="F37" s="40">
        <v>517</v>
      </c>
      <c r="G37" s="41">
        <v>517</v>
      </c>
      <c r="H37" s="41">
        <v>180</v>
      </c>
      <c r="I37" s="46">
        <f t="shared" si="0"/>
        <v>1214</v>
      </c>
      <c r="J37" s="43">
        <v>314</v>
      </c>
      <c r="K37" s="47">
        <f t="shared" si="1"/>
        <v>1528</v>
      </c>
      <c r="L37" s="48">
        <f>L36+K37</f>
        <v>128919</v>
      </c>
      <c r="M37" s="60"/>
    </row>
    <row r="38" spans="2:13" ht="21" customHeight="1">
      <c r="B38" s="137"/>
      <c r="C38" s="76">
        <v>31</v>
      </c>
      <c r="D38" s="51" t="s">
        <v>51</v>
      </c>
      <c r="E38" s="29" t="s">
        <v>24</v>
      </c>
      <c r="F38" s="53">
        <v>555</v>
      </c>
      <c r="G38" s="54">
        <v>498</v>
      </c>
      <c r="H38" s="54">
        <v>178</v>
      </c>
      <c r="I38" s="55">
        <f>SUM(F38:H38)</f>
        <v>1231</v>
      </c>
      <c r="J38" s="56">
        <v>307</v>
      </c>
      <c r="K38" s="57">
        <f>SUM(I38:J38)</f>
        <v>1538</v>
      </c>
      <c r="L38" s="58">
        <f>L37+K38</f>
        <v>130457</v>
      </c>
      <c r="M38" s="59"/>
    </row>
    <row r="39" spans="2:13" ht="21" customHeight="1">
      <c r="B39" s="134" t="s">
        <v>37</v>
      </c>
      <c r="C39" s="73">
        <v>1</v>
      </c>
      <c r="D39" s="8" t="s">
        <v>3</v>
      </c>
      <c r="E39" s="36" t="s">
        <v>41</v>
      </c>
      <c r="F39" s="21">
        <v>842</v>
      </c>
      <c r="G39" s="22">
        <v>627</v>
      </c>
      <c r="H39" s="22">
        <v>211</v>
      </c>
      <c r="I39" s="23">
        <f>SUM(F39:H39)</f>
        <v>1680</v>
      </c>
      <c r="J39" s="24">
        <v>420</v>
      </c>
      <c r="K39" s="25">
        <f>SUM(I39:J39)</f>
        <v>2100</v>
      </c>
      <c r="L39" s="26">
        <f>L38+K39</f>
        <v>132557</v>
      </c>
      <c r="M39" s="27"/>
    </row>
    <row r="40" spans="2:13" ht="21" customHeight="1" thickBot="1">
      <c r="B40" s="135"/>
      <c r="C40" s="78">
        <v>2</v>
      </c>
      <c r="D40" s="79" t="s">
        <v>4</v>
      </c>
      <c r="E40" s="61" t="s">
        <v>24</v>
      </c>
      <c r="F40" s="80">
        <v>1456</v>
      </c>
      <c r="G40" s="81">
        <v>799</v>
      </c>
      <c r="H40" s="81">
        <v>227</v>
      </c>
      <c r="I40" s="82">
        <f t="shared" si="0"/>
        <v>2482</v>
      </c>
      <c r="J40" s="83">
        <v>620</v>
      </c>
      <c r="K40" s="84">
        <f t="shared" si="1"/>
        <v>3102</v>
      </c>
      <c r="L40" s="85">
        <f>L39+K40</f>
        <v>135659</v>
      </c>
      <c r="M40" s="86"/>
    </row>
    <row r="41" spans="2:13" ht="21" customHeight="1" thickBot="1" thickTop="1">
      <c r="B41" s="131" t="s">
        <v>34</v>
      </c>
      <c r="C41" s="132"/>
      <c r="D41" s="132"/>
      <c r="E41" s="133"/>
      <c r="F41" s="87">
        <f>SUM(F7:F40)</f>
        <v>32482</v>
      </c>
      <c r="G41" s="88">
        <f>SUM(G7:G40)</f>
        <v>29822</v>
      </c>
      <c r="H41" s="89">
        <f>SUM(H7:H40)</f>
        <v>5653</v>
      </c>
      <c r="I41" s="90">
        <f>SUM(F41:H41)</f>
        <v>67957</v>
      </c>
      <c r="J41" s="91">
        <f>SUM(J7:J40)</f>
        <v>17155</v>
      </c>
      <c r="K41" s="91">
        <f t="shared" si="1"/>
        <v>85112</v>
      </c>
      <c r="L41" s="92">
        <f>K41</f>
        <v>85112</v>
      </c>
      <c r="M41" s="93" t="s">
        <v>54</v>
      </c>
    </row>
    <row r="42" spans="2:13" ht="21" customHeight="1" thickTop="1">
      <c r="B42" s="102" t="s">
        <v>35</v>
      </c>
      <c r="C42" s="103"/>
      <c r="D42" s="103"/>
      <c r="E42" s="104"/>
      <c r="F42" s="65">
        <f>'6・7月'!F41+F41</f>
        <v>50053</v>
      </c>
      <c r="G42" s="66">
        <f>'6・7月'!G41+G41</f>
        <v>48688</v>
      </c>
      <c r="H42" s="67">
        <f>'6・7月'!H41+H41</f>
        <v>8260</v>
      </c>
      <c r="I42" s="68">
        <f>SUM(F42:H42)</f>
        <v>107001</v>
      </c>
      <c r="J42" s="69">
        <f>'6・7月'!J41+J41</f>
        <v>28658</v>
      </c>
      <c r="K42" s="94">
        <f>SUM(I42:J42)</f>
        <v>135659</v>
      </c>
      <c r="L42" s="95" t="s">
        <v>54</v>
      </c>
      <c r="M42" s="71" t="s">
        <v>54</v>
      </c>
    </row>
  </sheetData>
  <sheetProtection/>
  <mergeCells count="15">
    <mergeCell ref="B8:B38"/>
    <mergeCell ref="C2:M2"/>
    <mergeCell ref="L4:L6"/>
    <mergeCell ref="M4:M6"/>
    <mergeCell ref="D4:D6"/>
    <mergeCell ref="E4:E6"/>
    <mergeCell ref="K5:K6"/>
    <mergeCell ref="B42:E42"/>
    <mergeCell ref="F4:K4"/>
    <mergeCell ref="F5:I5"/>
    <mergeCell ref="J5:J6"/>
    <mergeCell ref="B41:E41"/>
    <mergeCell ref="B4:C6"/>
    <mergeCell ref="B7:E7"/>
    <mergeCell ref="B39:B40"/>
  </mergeCells>
  <printOptions horizontalCentered="1"/>
  <pageMargins left="0.5905511811023623" right="0.1968503937007874" top="0.7874015748031497" bottom="0.1968503937007874" header="0" footer="0"/>
  <pageSetup blackAndWhite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Hiroshima, JAPAN, 070-0071204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honbukeiei-09</cp:lastModifiedBy>
  <cp:lastPrinted>2013-05-25T01:47:44Z</cp:lastPrinted>
  <dcterms:created xsi:type="dcterms:W3CDTF">2001-06-29T11:29:02Z</dcterms:created>
  <dcterms:modified xsi:type="dcterms:W3CDTF">2013-05-30T09:22:59Z</dcterms:modified>
  <cp:category/>
  <cp:version/>
  <cp:contentType/>
  <cp:contentStatus/>
</cp:coreProperties>
</file>