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2120" windowHeight="8505" tabRatio="608" activeTab="2"/>
  </bookViews>
  <sheets>
    <sheet name="設計書　鏡" sheetId="1" r:id="rId1"/>
    <sheet name="甲" sheetId="2" r:id="rId2"/>
    <sheet name="内訳表1" sheetId="3" r:id="rId3"/>
    <sheet name="Sheet1"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<sst xmlns="http://schemas.openxmlformats.org/spreadsheetml/2006/main" count="93" uniqueCount="81">
  <si>
    <t>設計</t>
  </si>
  <si>
    <t>検算</t>
  </si>
  <si>
    <t>照合</t>
  </si>
  <si>
    <t>主任</t>
  </si>
  <si>
    <t>係長</t>
  </si>
  <si>
    <t>課長</t>
  </si>
  <si>
    <t>委　託　設　計　書</t>
  </si>
  <si>
    <t>平成</t>
  </si>
  <si>
    <t>年度</t>
  </si>
  <si>
    <t>第</t>
  </si>
  <si>
    <t>会計名</t>
  </si>
  <si>
    <t>款</t>
  </si>
  <si>
    <t>項</t>
  </si>
  <si>
    <t>目</t>
  </si>
  <si>
    <t>所属</t>
  </si>
  <si>
    <t>提出</t>
  </si>
  <si>
    <t>請 負</t>
  </si>
  <si>
    <t>号</t>
  </si>
  <si>
    <t>事業費支出</t>
  </si>
  <si>
    <t>委託料</t>
  </si>
  <si>
    <t>安佐動物公園</t>
  </si>
  <si>
    <t>委託金額</t>
  </si>
  <si>
    <t>委託名</t>
  </si>
  <si>
    <t>施行場所</t>
  </si>
  <si>
    <t>工期</t>
  </si>
  <si>
    <t>日間</t>
  </si>
  <si>
    <t>金</t>
  </si>
  <si>
    <t>円</t>
  </si>
  <si>
    <t>施行理由：</t>
  </si>
  <si>
    <t>設計概要</t>
  </si>
  <si>
    <t>記</t>
  </si>
  <si>
    <t>単位</t>
  </si>
  <si>
    <t>委託金額</t>
  </si>
  <si>
    <t xml:space="preserve"> 委託名</t>
  </si>
  <si>
    <t>（甲）</t>
  </si>
  <si>
    <t xml:space="preserve">     工 種        形 状・寸 法</t>
  </si>
  <si>
    <t>数  量</t>
  </si>
  <si>
    <t>単  価</t>
  </si>
  <si>
    <t>金  額</t>
  </si>
  <si>
    <t xml:space="preserve">          摘     要</t>
  </si>
  <si>
    <t>請負業務費</t>
  </si>
  <si>
    <t>安佐動物公園し尿浄化槽等維持管理業務</t>
  </si>
  <si>
    <t>し尿浄化槽維持管理費</t>
  </si>
  <si>
    <t>回</t>
  </si>
  <si>
    <t xml:space="preserve"> 8月</t>
  </si>
  <si>
    <t>12月</t>
  </si>
  <si>
    <t>し尿浄化槽、し尿処理浄化槽の管理</t>
  </si>
  <si>
    <t>消費税相当額</t>
  </si>
  <si>
    <t>業務価格計</t>
  </si>
  <si>
    <t>千円未満切り捨て</t>
  </si>
  <si>
    <t>業務価格</t>
  </si>
  <si>
    <t>本業務は、安佐動物公園本園内のし尿浄化槽等の維持管理、し尿処理浄化槽汚泥搬出およびし尿浄化槽腐敗分離層清掃を行うものである。</t>
  </si>
  <si>
    <t>　　工　　種</t>
  </si>
  <si>
    <t>形状寸法</t>
  </si>
  <si>
    <t>数　量</t>
  </si>
  <si>
    <t>単　価</t>
  </si>
  <si>
    <t>金　額</t>
  </si>
  <si>
    <t>摘　　　要</t>
  </si>
  <si>
    <t>計</t>
  </si>
  <si>
    <t>測定分析料金</t>
  </si>
  <si>
    <t>腐敗分離槽汚泥引き抜き</t>
  </si>
  <si>
    <t>し尿浄化槽維持管理費</t>
  </si>
  <si>
    <t>浄化槽汚泥搬出</t>
  </si>
  <si>
    <t>COD、窒素、燐については週１回</t>
  </si>
  <si>
    <t>４２㎥</t>
  </si>
  <si>
    <t>し尿浄化槽等維持管理</t>
  </si>
  <si>
    <t>年</t>
  </si>
  <si>
    <t>内　訳　表</t>
  </si>
  <si>
    <t>第１号内訳表</t>
  </si>
  <si>
    <t>（公益財団法人 広島市みどり生きもの協会）</t>
  </si>
  <si>
    <t>平成 26.2</t>
  </si>
  <si>
    <t>契約締結日から平成30年3月31日まで</t>
  </si>
  <si>
    <t>一般競争入札</t>
  </si>
  <si>
    <t>公益目的事業会計</t>
  </si>
  <si>
    <t>動物公園事業費支出</t>
  </si>
  <si>
    <t>％</t>
  </si>
  <si>
    <t>式</t>
  </si>
  <si>
    <t>８ヶ所、４５㎥</t>
  </si>
  <si>
    <t xml:space="preserve">          円</t>
  </si>
  <si>
    <t>見積り</t>
  </si>
  <si>
    <t>1回／週　　52回／年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</si>
</sst>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Red]\(#,##0.0\)"/>
    <numFmt numFmtId="179" formatCode="#,##0_ "/>
    <numFmt numFmtId="180" formatCode="#,##0_);[Red]\(#,##0\)"/>
    <numFmt numFmtId="181" formatCode="#,##0.0_ "/>
    <numFmt numFmtId="182" formatCode="#,##0.00_ "/>
    <numFmt numFmtId="183" formatCode="0.00_ "/>
  </numFmts>
  <fonts count="48">
    <font>
      <sz val="11"/>
      <name val="ＭＳ Ｐゴシック"/>
      <family val="3"/>
    </font>
    <font>
      <sz val="6"/>
      <name val="ＭＳ Ｐゴシック"/>
      <family val="3"/>
    </font>
    <font>
      <sz val="12"/>
      <name val="ＭＳ ゴシック"/>
      <family val="3"/>
    </font>
    <font>
      <sz val="14"/>
      <name val="ＭＳ 明朝"/>
      <family val="1"/>
    </font>
    <font>
      <sz val="12"/>
      <name val="ＭＳ 明朝"/>
      <family val="1"/>
    </font>
    <font>
      <sz val="7"/>
      <name val="ＭＳ Ｐ明朝"/>
      <family val="1"/>
    </font>
    <font>
      <sz val="28"/>
      <name val="ＭＳ ゴシック"/>
      <family val="3"/>
    </font>
    <font>
      <sz val="14"/>
      <name val="ＭＳ ゴシック"/>
      <family val="3"/>
    </font>
    <font>
      <sz val="10"/>
      <name val="ＭＳ 明朝"/>
      <family val="1"/>
    </font>
    <font>
      <strike/>
      <sz val="12"/>
      <name val="ＭＳ 明朝"/>
      <family val="1"/>
    </font>
    <font>
      <sz val="16"/>
      <name val="ＭＳ 明朝"/>
      <family val="1"/>
    </font>
    <font>
      <sz val="18"/>
      <name val="ＭＳ 明朝"/>
      <family val="1"/>
    </font>
    <font>
      <sz val="11"/>
      <name val="ＭＳ 明朝"/>
      <family val="1"/>
    </font>
    <font>
      <sz val="2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style="thin">
        <color indexed="8"/>
      </left>
      <right>
        <color indexed="63"/>
      </right>
      <top style="medium">
        <color indexed="8"/>
      </top>
      <bottom>
        <color indexed="63"/>
      </bottom>
    </border>
    <border>
      <left style="thin">
        <color indexed="8"/>
      </left>
      <right>
        <color indexed="63"/>
      </right>
      <top>
        <color indexed="63"/>
      </top>
      <bottom style="thin">
        <color indexed="8"/>
      </bottom>
    </border>
    <border>
      <left>
        <color indexed="63"/>
      </left>
      <right style="medium">
        <color indexed="8"/>
      </right>
      <top>
        <color indexed="63"/>
      </top>
      <bottom>
        <color indexed="63"/>
      </bottom>
    </border>
    <border>
      <left>
        <color indexed="63"/>
      </left>
      <right style="medium">
        <color indexed="8"/>
      </right>
      <top style="thin">
        <color indexed="8"/>
      </top>
      <bottom>
        <color indexed="63"/>
      </bottom>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color indexed="63"/>
      </right>
      <top style="dashed">
        <color indexed="8"/>
      </top>
      <bottom>
        <color indexed="63"/>
      </bottom>
    </border>
    <border>
      <left style="medium">
        <color indexed="8"/>
      </left>
      <right>
        <color indexed="63"/>
      </right>
      <top>
        <color indexed="63"/>
      </top>
      <bottom style="medium">
        <color indexed="8"/>
      </bottom>
    </border>
    <border>
      <left>
        <color indexed="63"/>
      </left>
      <right>
        <color indexed="63"/>
      </right>
      <top style="dashed">
        <color indexed="8"/>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style="hair">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left style="thin"/>
      <right>
        <color indexed="63"/>
      </right>
      <top style="thin">
        <color indexed="8"/>
      </top>
      <bottom>
        <color indexed="63"/>
      </bottom>
    </border>
    <border>
      <left style="thin"/>
      <right>
        <color indexed="63"/>
      </right>
      <top style="hair">
        <color indexed="8"/>
      </top>
      <bottom>
        <color indexed="63"/>
      </bottom>
    </border>
    <border>
      <left style="thin"/>
      <right>
        <color indexed="63"/>
      </right>
      <top>
        <color indexed="63"/>
      </top>
      <bottom style="hair">
        <color indexed="8"/>
      </bottom>
    </border>
    <border>
      <left style="hair">
        <color indexed="8"/>
      </left>
      <right>
        <color indexed="63"/>
      </right>
      <top style="hair">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color indexed="63"/>
      </top>
      <bottom style="hair">
        <color indexed="8"/>
      </bottom>
    </border>
    <border>
      <left style="hair">
        <color indexed="8"/>
      </left>
      <right style="thin">
        <color indexed="8"/>
      </right>
      <top style="hair">
        <color indexed="8"/>
      </top>
      <bottom>
        <color indexed="63"/>
      </bottom>
    </border>
    <border>
      <left>
        <color indexed="63"/>
      </left>
      <right>
        <color indexed="63"/>
      </right>
      <top style="thin"/>
      <bottom>
        <color indexed="63"/>
      </bottom>
    </border>
    <border>
      <left style="hair">
        <color indexed="8"/>
      </left>
      <right style="thin"/>
      <top style="thin">
        <color indexed="8"/>
      </top>
      <bottom>
        <color indexed="63"/>
      </bottom>
    </border>
    <border>
      <left style="hair">
        <color indexed="8"/>
      </left>
      <right style="thin"/>
      <top>
        <color indexed="63"/>
      </top>
      <bottom>
        <color indexed="63"/>
      </bottom>
    </border>
    <border>
      <left style="hair">
        <color indexed="8"/>
      </left>
      <right style="thin"/>
      <top style="hair">
        <color indexed="8"/>
      </top>
      <bottom>
        <color indexed="63"/>
      </bottom>
    </border>
    <border>
      <left style="hair">
        <color indexed="8"/>
      </left>
      <right style="thin"/>
      <top>
        <color indexed="63"/>
      </top>
      <bottom style="hair">
        <color indexed="8"/>
      </bottom>
    </border>
    <border diagonalUp="1">
      <left style="thin">
        <color indexed="8"/>
      </left>
      <right style="thin">
        <color indexed="8"/>
      </right>
      <top style="thin">
        <color indexed="8"/>
      </top>
      <bottom>
        <color indexed="63"/>
      </bottom>
      <diagonal style="thin">
        <color indexed="8"/>
      </diagonal>
    </border>
    <border diagonalUp="1">
      <left style="thin">
        <color indexed="8"/>
      </left>
      <right style="thin">
        <color indexed="8"/>
      </right>
      <top>
        <color indexed="63"/>
      </top>
      <bottom>
        <color indexed="63"/>
      </bottom>
      <diagonal style="thin">
        <color indexed="8"/>
      </diagonal>
    </border>
    <border diagonalUp="1">
      <left style="thin">
        <color indexed="8"/>
      </left>
      <right style="thin">
        <color indexed="8"/>
      </right>
      <top>
        <color indexed="63"/>
      </top>
      <bottom style="thin">
        <color indexed="8"/>
      </bottom>
      <diagonal style="thin">
        <color indexed="8"/>
      </diagonal>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32" borderId="0" applyNumberFormat="0" applyBorder="0" applyAlignment="0" applyProtection="0"/>
  </cellStyleXfs>
  <cellXfs count="203">
    <xf numFmtId="0" fontId="0" fillId="0" borderId="0" xfId="0" applyAlignment="1">
      <alignment/>
    </xf>
    <xf numFmtId="0" fontId="3" fillId="0" borderId="0" xfId="60" applyNumberFormat="1" applyFont="1" applyAlignment="1" applyProtection="1">
      <alignment/>
      <protection locked="0"/>
    </xf>
    <xf numFmtId="0" fontId="4" fillId="0" borderId="10" xfId="60" applyFont="1" applyBorder="1" applyAlignment="1">
      <alignment horizontal="center" vertical="center"/>
      <protection/>
    </xf>
    <xf numFmtId="0" fontId="3" fillId="0" borderId="11" xfId="60" applyFont="1" applyBorder="1" applyAlignment="1">
      <alignment horizontal="center" vertical="center"/>
      <protection/>
    </xf>
    <xf numFmtId="0" fontId="6" fillId="0" borderId="0" xfId="60" applyFont="1" applyAlignment="1">
      <alignment/>
      <protection/>
    </xf>
    <xf numFmtId="0" fontId="3" fillId="0" borderId="10" xfId="60" applyFont="1" applyBorder="1" applyAlignment="1">
      <alignment/>
      <protection/>
    </xf>
    <xf numFmtId="0" fontId="3" fillId="0" borderId="11" xfId="60" applyNumberFormat="1" applyBorder="1">
      <alignment/>
      <protection/>
    </xf>
    <xf numFmtId="0" fontId="3" fillId="0" borderId="11" xfId="60" applyFont="1" applyBorder="1" applyAlignment="1">
      <alignment/>
      <protection/>
    </xf>
    <xf numFmtId="0" fontId="7" fillId="0" borderId="0" xfId="60" applyFont="1" applyAlignment="1">
      <alignment/>
      <protection/>
    </xf>
    <xf numFmtId="0" fontId="4" fillId="0" borderId="12" xfId="60" applyFont="1" applyBorder="1" applyAlignment="1">
      <alignment/>
      <protection/>
    </xf>
    <xf numFmtId="0" fontId="4" fillId="0" borderId="13" xfId="60" applyFont="1" applyBorder="1" applyAlignment="1">
      <alignment/>
      <protection/>
    </xf>
    <xf numFmtId="0" fontId="4" fillId="0" borderId="14" xfId="60" applyFont="1" applyBorder="1" applyAlignment="1">
      <alignment/>
      <protection/>
    </xf>
    <xf numFmtId="0" fontId="3" fillId="0" borderId="0" xfId="60" applyNumberFormat="1" applyBorder="1">
      <alignment/>
      <protection/>
    </xf>
    <xf numFmtId="0" fontId="3" fillId="0" borderId="15" xfId="60" applyNumberFormat="1" applyBorder="1">
      <alignment/>
      <protection/>
    </xf>
    <xf numFmtId="0" fontId="4" fillId="0" borderId="16" xfId="60" applyFont="1" applyBorder="1" applyAlignment="1">
      <alignment/>
      <protection/>
    </xf>
    <xf numFmtId="0" fontId="2" fillId="0" borderId="0" xfId="60" applyFont="1" applyAlignment="1">
      <alignment/>
      <protection/>
    </xf>
    <xf numFmtId="0" fontId="4" fillId="0" borderId="17" xfId="60" applyFont="1" applyBorder="1" applyAlignment="1">
      <alignment/>
      <protection/>
    </xf>
    <xf numFmtId="0" fontId="4" fillId="0" borderId="18" xfId="60" applyFont="1" applyBorder="1" applyAlignment="1">
      <alignment/>
      <protection/>
    </xf>
    <xf numFmtId="0" fontId="4" fillId="0" borderId="15" xfId="60" applyFont="1" applyBorder="1" applyAlignment="1">
      <alignment/>
      <protection/>
    </xf>
    <xf numFmtId="0" fontId="4" fillId="0" borderId="19" xfId="60" applyFont="1" applyBorder="1" applyAlignment="1">
      <alignment/>
      <protection/>
    </xf>
    <xf numFmtId="0" fontId="4" fillId="0" borderId="19" xfId="60" applyFont="1" applyBorder="1" applyAlignment="1">
      <alignment horizontal="left"/>
      <protection/>
    </xf>
    <xf numFmtId="0" fontId="4" fillId="0" borderId="13" xfId="60" applyFont="1" applyBorder="1" applyAlignment="1">
      <alignment horizontal="left"/>
      <protection/>
    </xf>
    <xf numFmtId="0" fontId="4" fillId="0" borderId="19" xfId="60" applyFont="1" applyBorder="1" applyAlignment="1">
      <alignment horizontal="center"/>
      <protection/>
    </xf>
    <xf numFmtId="0" fontId="3" fillId="0" borderId="16" xfId="60" applyFont="1" applyBorder="1" applyAlignment="1">
      <alignment/>
      <protection/>
    </xf>
    <xf numFmtId="0" fontId="3" fillId="0" borderId="0" xfId="60" applyFont="1" applyAlignment="1">
      <alignment/>
      <protection/>
    </xf>
    <xf numFmtId="0" fontId="4" fillId="0" borderId="11" xfId="60" applyFont="1" applyBorder="1" applyAlignment="1">
      <alignment/>
      <protection/>
    </xf>
    <xf numFmtId="0" fontId="8" fillId="0" borderId="0" xfId="60" applyFont="1" applyAlignment="1">
      <alignment/>
      <protection/>
    </xf>
    <xf numFmtId="0" fontId="3" fillId="0" borderId="20" xfId="60" applyNumberFormat="1" applyFont="1" applyBorder="1" applyAlignment="1" applyProtection="1">
      <alignment/>
      <protection locked="0"/>
    </xf>
    <xf numFmtId="0" fontId="8" fillId="0" borderId="0" xfId="60" applyFont="1" applyBorder="1" applyAlignment="1">
      <alignment/>
      <protection/>
    </xf>
    <xf numFmtId="0" fontId="3" fillId="0" borderId="11" xfId="60" applyFont="1" applyBorder="1" applyAlignment="1">
      <alignment horizontal="center"/>
      <protection/>
    </xf>
    <xf numFmtId="0" fontId="3" fillId="0" borderId="0" xfId="60" applyFont="1" applyAlignment="1">
      <alignment horizontal="center"/>
      <protection/>
    </xf>
    <xf numFmtId="0" fontId="3" fillId="0" borderId="21" xfId="60" applyFont="1" applyBorder="1" applyAlignment="1">
      <alignment horizontal="center"/>
      <protection/>
    </xf>
    <xf numFmtId="0" fontId="3" fillId="0" borderId="18" xfId="60" applyFont="1" applyBorder="1" applyAlignment="1">
      <alignment/>
      <protection/>
    </xf>
    <xf numFmtId="0" fontId="3" fillId="0" borderId="15" xfId="60" applyFont="1" applyBorder="1" applyAlignment="1">
      <alignment/>
      <protection/>
    </xf>
    <xf numFmtId="0" fontId="9" fillId="0" borderId="15" xfId="60" applyFont="1" applyBorder="1" applyAlignment="1">
      <alignment/>
      <protection/>
    </xf>
    <xf numFmtId="0" fontId="10" fillId="0" borderId="22" xfId="60" applyFont="1" applyBorder="1" applyAlignment="1">
      <alignment/>
      <protection/>
    </xf>
    <xf numFmtId="0" fontId="10" fillId="0" borderId="16" xfId="60" applyFont="1" applyBorder="1" applyAlignment="1">
      <alignment/>
      <protection/>
    </xf>
    <xf numFmtId="3" fontId="3" fillId="0" borderId="23" xfId="60" applyNumberFormat="1" applyFont="1" applyBorder="1" applyAlignment="1">
      <alignment horizontal="center"/>
      <protection/>
    </xf>
    <xf numFmtId="0" fontId="3" fillId="0" borderId="0" xfId="60" applyFont="1" applyAlignment="1">
      <alignment horizontal="right"/>
      <protection/>
    </xf>
    <xf numFmtId="3" fontId="4" fillId="0" borderId="11" xfId="60" applyNumberFormat="1" applyFont="1" applyBorder="1" applyAlignment="1">
      <alignment/>
      <protection/>
    </xf>
    <xf numFmtId="0" fontId="10" fillId="0" borderId="0" xfId="60" applyFont="1" applyAlignment="1">
      <alignment/>
      <protection/>
    </xf>
    <xf numFmtId="3" fontId="4" fillId="0" borderId="24" xfId="60" applyNumberFormat="1" applyFont="1" applyBorder="1" applyAlignment="1">
      <alignment/>
      <protection/>
    </xf>
    <xf numFmtId="0" fontId="10" fillId="0" borderId="21" xfId="60" applyFont="1" applyBorder="1" applyAlignment="1">
      <alignment/>
      <protection/>
    </xf>
    <xf numFmtId="0" fontId="3" fillId="0" borderId="15" xfId="60" applyBorder="1" applyAlignment="1">
      <alignment/>
      <protection/>
    </xf>
    <xf numFmtId="0" fontId="10" fillId="0" borderId="11" xfId="60" applyFont="1" applyBorder="1" applyAlignment="1">
      <alignment/>
      <protection/>
    </xf>
    <xf numFmtId="0" fontId="11" fillId="0" borderId="15" xfId="60" applyFont="1" applyBorder="1" applyAlignment="1">
      <alignment/>
      <protection/>
    </xf>
    <xf numFmtId="0" fontId="11" fillId="0" borderId="22" xfId="60" applyFont="1" applyBorder="1" applyAlignment="1">
      <alignment/>
      <protection/>
    </xf>
    <xf numFmtId="0" fontId="11" fillId="0" borderId="25" xfId="60" applyFont="1" applyBorder="1" applyAlignment="1">
      <alignment/>
      <protection/>
    </xf>
    <xf numFmtId="0" fontId="11" fillId="0" borderId="21" xfId="60" applyFont="1" applyBorder="1" applyAlignment="1">
      <alignment/>
      <protection/>
    </xf>
    <xf numFmtId="0" fontId="11" fillId="0" borderId="10" xfId="60" applyFont="1" applyBorder="1" applyAlignment="1">
      <alignment/>
      <protection/>
    </xf>
    <xf numFmtId="0" fontId="11" fillId="0" borderId="16" xfId="60" applyFont="1" applyBorder="1" applyAlignment="1">
      <alignment/>
      <protection/>
    </xf>
    <xf numFmtId="0" fontId="11" fillId="0" borderId="0" xfId="60" applyFont="1" applyAlignment="1">
      <alignment/>
      <protection/>
    </xf>
    <xf numFmtId="0" fontId="11" fillId="0" borderId="11" xfId="60" applyFont="1" applyBorder="1" applyAlignment="1">
      <alignment/>
      <protection/>
    </xf>
    <xf numFmtId="3" fontId="3" fillId="0" borderId="25" xfId="60" applyNumberFormat="1" applyFont="1" applyBorder="1" applyAlignment="1">
      <alignment/>
      <protection/>
    </xf>
    <xf numFmtId="0" fontId="3" fillId="0" borderId="25" xfId="60" applyFont="1" applyBorder="1" applyAlignment="1">
      <alignment/>
      <protection/>
    </xf>
    <xf numFmtId="0" fontId="11" fillId="0" borderId="26" xfId="60" applyFont="1" applyBorder="1" applyAlignment="1">
      <alignment/>
      <protection/>
    </xf>
    <xf numFmtId="0" fontId="11" fillId="0" borderId="27" xfId="60" applyFont="1" applyBorder="1" applyAlignment="1">
      <alignment/>
      <protection/>
    </xf>
    <xf numFmtId="0" fontId="11" fillId="0" borderId="28" xfId="60" applyFont="1" applyBorder="1" applyAlignment="1">
      <alignment/>
      <protection/>
    </xf>
    <xf numFmtId="0" fontId="11" fillId="0" borderId="29" xfId="60" applyFont="1" applyBorder="1" applyAlignment="1">
      <alignment/>
      <protection/>
    </xf>
    <xf numFmtId="0" fontId="11" fillId="0" borderId="30" xfId="60" applyFont="1" applyBorder="1" applyAlignment="1">
      <alignment/>
      <protection/>
    </xf>
    <xf numFmtId="0" fontId="12" fillId="0" borderId="0" xfId="63" applyNumberFormat="1" applyFont="1" applyAlignment="1" applyProtection="1">
      <alignment/>
      <protection locked="0"/>
    </xf>
    <xf numFmtId="0" fontId="12" fillId="0" borderId="0" xfId="63" applyFont="1" applyAlignment="1">
      <alignment horizontal="center"/>
      <protection/>
    </xf>
    <xf numFmtId="0" fontId="12" fillId="0" borderId="10" xfId="63" applyFont="1" applyBorder="1" applyAlignment="1">
      <alignment/>
      <protection/>
    </xf>
    <xf numFmtId="0" fontId="12" fillId="0" borderId="15" xfId="63" applyFont="1" applyBorder="1" applyAlignment="1">
      <alignment/>
      <protection/>
    </xf>
    <xf numFmtId="0" fontId="12" fillId="0" borderId="31" xfId="63" applyFont="1" applyBorder="1" applyAlignment="1">
      <alignment/>
      <protection/>
    </xf>
    <xf numFmtId="0" fontId="12" fillId="0" borderId="15" xfId="63" applyFont="1" applyBorder="1" applyAlignment="1">
      <alignment horizontal="center"/>
      <protection/>
    </xf>
    <xf numFmtId="0" fontId="12" fillId="0" borderId="32" xfId="63" applyFont="1" applyBorder="1" applyAlignment="1">
      <alignment/>
      <protection/>
    </xf>
    <xf numFmtId="0" fontId="12" fillId="0" borderId="0" xfId="63" applyNumberFormat="1" applyFont="1" applyBorder="1">
      <alignment/>
      <protection/>
    </xf>
    <xf numFmtId="3" fontId="12" fillId="0" borderId="20" xfId="63" applyNumberFormat="1" applyFont="1" applyBorder="1" applyAlignment="1">
      <alignment/>
      <protection/>
    </xf>
    <xf numFmtId="0" fontId="12" fillId="0" borderId="23" xfId="63" applyFont="1" applyBorder="1" applyAlignment="1">
      <alignment/>
      <protection/>
    </xf>
    <xf numFmtId="0" fontId="12" fillId="0" borderId="33" xfId="63" applyFont="1" applyBorder="1" applyAlignment="1">
      <alignment/>
      <protection/>
    </xf>
    <xf numFmtId="3" fontId="12" fillId="0" borderId="23" xfId="63" applyNumberFormat="1" applyFont="1" applyBorder="1" applyAlignment="1">
      <alignment/>
      <protection/>
    </xf>
    <xf numFmtId="0" fontId="12" fillId="0" borderId="23" xfId="63" applyFont="1" applyBorder="1" applyAlignment="1">
      <alignment horizontal="center"/>
      <protection/>
    </xf>
    <xf numFmtId="0" fontId="12" fillId="0" borderId="34" xfId="63" applyFont="1" applyBorder="1" applyAlignment="1">
      <alignment/>
      <protection/>
    </xf>
    <xf numFmtId="0" fontId="12" fillId="0" borderId="0" xfId="63" applyFont="1" applyBorder="1" applyAlignment="1">
      <alignment/>
      <protection/>
    </xf>
    <xf numFmtId="0" fontId="12" fillId="0" borderId="0" xfId="63" applyFont="1" applyBorder="1" applyAlignment="1">
      <alignment horizontal="center"/>
      <protection/>
    </xf>
    <xf numFmtId="0" fontId="12" fillId="0" borderId="15" xfId="63" applyFont="1" applyBorder="1">
      <alignment/>
      <protection/>
    </xf>
    <xf numFmtId="0" fontId="12" fillId="0" borderId="35" xfId="63" applyFont="1" applyBorder="1" applyAlignment="1">
      <alignment/>
      <protection/>
    </xf>
    <xf numFmtId="4" fontId="12" fillId="0" borderId="35" xfId="63" applyNumberFormat="1" applyFont="1" applyBorder="1" applyAlignment="1">
      <alignment horizontal="center"/>
      <protection/>
    </xf>
    <xf numFmtId="3" fontId="12" fillId="0" borderId="15" xfId="63" applyNumberFormat="1" applyFont="1" applyBorder="1" applyAlignment="1">
      <alignment/>
      <protection/>
    </xf>
    <xf numFmtId="0" fontId="12" fillId="0" borderId="11" xfId="63" applyFont="1" applyBorder="1" applyAlignment="1">
      <alignment horizontal="left"/>
      <protection/>
    </xf>
    <xf numFmtId="0" fontId="12" fillId="0" borderId="36" xfId="63" applyFont="1" applyBorder="1" applyAlignment="1">
      <alignment horizontal="center"/>
      <protection/>
    </xf>
    <xf numFmtId="0" fontId="12" fillId="0" borderId="37" xfId="63" applyFont="1" applyBorder="1" applyAlignment="1">
      <alignment/>
      <protection/>
    </xf>
    <xf numFmtId="0" fontId="12" fillId="0" borderId="35" xfId="63" applyFont="1" applyBorder="1" applyAlignment="1">
      <alignment horizontal="center"/>
      <protection/>
    </xf>
    <xf numFmtId="3" fontId="12" fillId="0" borderId="15" xfId="63" applyNumberFormat="1" applyFont="1" applyBorder="1">
      <alignment/>
      <protection/>
    </xf>
    <xf numFmtId="4" fontId="12" fillId="0" borderId="36" xfId="63" applyNumberFormat="1" applyFont="1" applyBorder="1" applyAlignment="1">
      <alignment/>
      <protection/>
    </xf>
    <xf numFmtId="3" fontId="12" fillId="0" borderId="36" xfId="63" applyNumberFormat="1" applyFont="1" applyBorder="1" applyAlignment="1">
      <alignment horizontal="center"/>
      <protection/>
    </xf>
    <xf numFmtId="3" fontId="12" fillId="0" borderId="36" xfId="63" applyNumberFormat="1" applyFont="1" applyBorder="1" applyAlignment="1">
      <alignment/>
      <protection/>
    </xf>
    <xf numFmtId="0" fontId="12" fillId="0" borderId="38" xfId="63" applyFont="1" applyBorder="1" applyAlignment="1">
      <alignment/>
      <protection/>
    </xf>
    <xf numFmtId="0" fontId="12" fillId="0" borderId="39" xfId="63" applyFont="1" applyBorder="1">
      <alignment/>
      <protection/>
    </xf>
    <xf numFmtId="0" fontId="12" fillId="0" borderId="40" xfId="63" applyFont="1" applyBorder="1" applyAlignment="1">
      <alignment horizontal="center"/>
      <protection/>
    </xf>
    <xf numFmtId="4" fontId="12" fillId="0" borderId="40" xfId="63" applyNumberFormat="1" applyFont="1" applyBorder="1" applyAlignment="1">
      <alignment/>
      <protection/>
    </xf>
    <xf numFmtId="0" fontId="12" fillId="0" borderId="39" xfId="63" applyFont="1" applyBorder="1" applyAlignment="1">
      <alignment/>
      <protection/>
    </xf>
    <xf numFmtId="3" fontId="12" fillId="0" borderId="39" xfId="63" applyNumberFormat="1" applyFont="1" applyBorder="1">
      <alignment/>
      <protection/>
    </xf>
    <xf numFmtId="0" fontId="12" fillId="0" borderId="41" xfId="63" applyFont="1" applyBorder="1" applyAlignment="1">
      <alignment/>
      <protection/>
    </xf>
    <xf numFmtId="0" fontId="12" fillId="0" borderId="40" xfId="63" applyFont="1" applyBorder="1" applyAlignment="1">
      <alignment/>
      <protection/>
    </xf>
    <xf numFmtId="0" fontId="12" fillId="0" borderId="11" xfId="63" applyFont="1" applyBorder="1" applyAlignment="1">
      <alignment/>
      <protection/>
    </xf>
    <xf numFmtId="3" fontId="12" fillId="0" borderId="37" xfId="63" applyNumberFormat="1" applyFont="1" applyBorder="1" applyAlignment="1">
      <alignment/>
      <protection/>
    </xf>
    <xf numFmtId="3" fontId="12" fillId="0" borderId="41" xfId="63" applyNumberFormat="1" applyFont="1" applyBorder="1" applyAlignment="1">
      <alignment/>
      <protection/>
    </xf>
    <xf numFmtId="3" fontId="12" fillId="0" borderId="39" xfId="63" applyNumberFormat="1" applyFont="1" applyBorder="1" applyAlignment="1">
      <alignment/>
      <protection/>
    </xf>
    <xf numFmtId="4" fontId="12" fillId="0" borderId="39" xfId="63" applyNumberFormat="1" applyFont="1" applyBorder="1">
      <alignment/>
      <protection/>
    </xf>
    <xf numFmtId="4" fontId="12" fillId="0" borderId="0" xfId="63" applyNumberFormat="1" applyFont="1" applyBorder="1" applyAlignment="1">
      <alignment/>
      <protection/>
    </xf>
    <xf numFmtId="0" fontId="12" fillId="0" borderId="42" xfId="63" applyNumberFormat="1" applyFont="1" applyBorder="1" applyAlignment="1" applyProtection="1">
      <alignment/>
      <protection locked="0"/>
    </xf>
    <xf numFmtId="0" fontId="12" fillId="0" borderId="43" xfId="63" applyNumberFormat="1" applyFont="1" applyBorder="1" applyAlignment="1" applyProtection="1">
      <alignment/>
      <protection locked="0"/>
    </xf>
    <xf numFmtId="0" fontId="12" fillId="0" borderId="43" xfId="63" applyFont="1" applyBorder="1" applyAlignment="1">
      <alignment horizontal="center"/>
      <protection/>
    </xf>
    <xf numFmtId="3" fontId="12" fillId="0" borderId="11" xfId="63" applyNumberFormat="1" applyFont="1" applyBorder="1" applyAlignment="1">
      <alignment/>
      <protection/>
    </xf>
    <xf numFmtId="3" fontId="12" fillId="0" borderId="0" xfId="63" applyNumberFormat="1" applyFont="1" applyBorder="1" applyAlignment="1">
      <alignment/>
      <protection/>
    </xf>
    <xf numFmtId="0" fontId="12" fillId="0" borderId="20" xfId="63" applyFont="1" applyBorder="1" applyAlignment="1">
      <alignment/>
      <protection/>
    </xf>
    <xf numFmtId="0" fontId="12" fillId="0" borderId="44" xfId="63" applyFont="1" applyBorder="1" applyAlignment="1">
      <alignment/>
      <protection/>
    </xf>
    <xf numFmtId="0" fontId="12" fillId="0" borderId="44" xfId="63" applyFont="1" applyBorder="1" applyAlignment="1">
      <alignment horizontal="center"/>
      <protection/>
    </xf>
    <xf numFmtId="4" fontId="12" fillId="0" borderId="23" xfId="63" applyNumberFormat="1" applyFont="1" applyBorder="1" applyAlignment="1">
      <alignment/>
      <protection/>
    </xf>
    <xf numFmtId="0" fontId="12" fillId="0" borderId="0" xfId="63" applyFont="1" applyBorder="1">
      <alignment/>
      <protection/>
    </xf>
    <xf numFmtId="9" fontId="12" fillId="0" borderId="0" xfId="63" applyNumberFormat="1" applyFont="1" applyBorder="1" applyAlignment="1">
      <alignment horizontal="center"/>
      <protection/>
    </xf>
    <xf numFmtId="0" fontId="12" fillId="0" borderId="36" xfId="61" applyFont="1" applyBorder="1" applyProtection="1">
      <alignment/>
      <protection/>
    </xf>
    <xf numFmtId="0" fontId="12" fillId="0" borderId="36" xfId="61" applyFont="1" applyBorder="1" applyAlignment="1" applyProtection="1">
      <alignment horizontal="center"/>
      <protection/>
    </xf>
    <xf numFmtId="39" fontId="12" fillId="0" borderId="36" xfId="61" applyNumberFormat="1" applyFont="1" applyBorder="1" applyProtection="1">
      <alignment/>
      <protection/>
    </xf>
    <xf numFmtId="37" fontId="12" fillId="0" borderId="36" xfId="61" applyNumberFormat="1" applyFont="1" applyBorder="1" applyProtection="1">
      <alignment/>
      <protection/>
    </xf>
    <xf numFmtId="0" fontId="12" fillId="0" borderId="40" xfId="61" applyFont="1" applyBorder="1" applyProtection="1">
      <alignment/>
      <protection/>
    </xf>
    <xf numFmtId="0" fontId="12" fillId="0" borderId="40" xfId="61" applyFont="1" applyBorder="1" applyAlignment="1" applyProtection="1">
      <alignment horizontal="center"/>
      <protection/>
    </xf>
    <xf numFmtId="39" fontId="12" fillId="0" borderId="40" xfId="61" applyNumberFormat="1" applyFont="1" applyBorder="1" applyProtection="1">
      <alignment/>
      <protection/>
    </xf>
    <xf numFmtId="37" fontId="12" fillId="0" borderId="40" xfId="61" applyNumberFormat="1" applyFont="1" applyBorder="1" applyProtection="1">
      <alignment/>
      <protection/>
    </xf>
    <xf numFmtId="3" fontId="12" fillId="0" borderId="36" xfId="0" applyNumberFormat="1" applyFont="1" applyBorder="1" applyAlignment="1" applyProtection="1">
      <alignment horizontal="center"/>
      <protection/>
    </xf>
    <xf numFmtId="0" fontId="12" fillId="0" borderId="45" xfId="63" applyFont="1" applyBorder="1" applyAlignment="1">
      <alignment/>
      <protection/>
    </xf>
    <xf numFmtId="0" fontId="12" fillId="0" borderId="24" xfId="61" applyFont="1" applyBorder="1" applyProtection="1">
      <alignment/>
      <protection/>
    </xf>
    <xf numFmtId="0" fontId="12" fillId="0" borderId="46" xfId="61" applyFont="1" applyBorder="1" applyProtection="1">
      <alignment/>
      <protection/>
    </xf>
    <xf numFmtId="0" fontId="12" fillId="0" borderId="47" xfId="61" applyFont="1" applyBorder="1">
      <alignment/>
      <protection/>
    </xf>
    <xf numFmtId="0" fontId="12" fillId="0" borderId="46" xfId="63" applyFont="1" applyBorder="1" applyAlignment="1">
      <alignment/>
      <protection/>
    </xf>
    <xf numFmtId="38" fontId="12" fillId="0" borderId="48" xfId="48" applyFont="1" applyBorder="1" applyAlignment="1" applyProtection="1">
      <alignment/>
      <protection/>
    </xf>
    <xf numFmtId="3" fontId="12" fillId="0" borderId="43" xfId="63" applyNumberFormat="1" applyFont="1" applyBorder="1" applyAlignment="1" applyProtection="1">
      <alignment/>
      <protection locked="0"/>
    </xf>
    <xf numFmtId="3" fontId="4" fillId="0" borderId="25" xfId="60" applyNumberFormat="1" applyFont="1" applyBorder="1" applyAlignment="1">
      <alignment/>
      <protection/>
    </xf>
    <xf numFmtId="0" fontId="12" fillId="0" borderId="0" xfId="62" applyFont="1" applyBorder="1" applyAlignment="1">
      <alignment/>
      <protection/>
    </xf>
    <xf numFmtId="0" fontId="12" fillId="0" borderId="0" xfId="61" applyFont="1" applyProtection="1">
      <alignment/>
      <protection/>
    </xf>
    <xf numFmtId="39" fontId="12" fillId="0" borderId="0" xfId="61" applyNumberFormat="1" applyFont="1" applyProtection="1">
      <alignment/>
      <protection/>
    </xf>
    <xf numFmtId="0" fontId="12" fillId="0" borderId="0" xfId="61" applyFont="1">
      <alignment/>
      <protection/>
    </xf>
    <xf numFmtId="0" fontId="12" fillId="0" borderId="0" xfId="61" applyFont="1" applyAlignment="1" applyProtection="1">
      <alignment vertical="center"/>
      <protection/>
    </xf>
    <xf numFmtId="0" fontId="12" fillId="0" borderId="10" xfId="61" applyFont="1" applyBorder="1" applyAlignment="1" applyProtection="1">
      <alignment vertical="center"/>
      <protection/>
    </xf>
    <xf numFmtId="0" fontId="12" fillId="0" borderId="15" xfId="61" applyFont="1" applyBorder="1" applyAlignment="1" applyProtection="1">
      <alignment horizontal="right" vertical="center"/>
      <protection/>
    </xf>
    <xf numFmtId="0" fontId="12" fillId="0" borderId="15" xfId="61" applyFont="1" applyBorder="1" applyAlignment="1" applyProtection="1">
      <alignment vertical="center"/>
      <protection/>
    </xf>
    <xf numFmtId="39" fontId="12" fillId="0" borderId="15" xfId="61" applyNumberFormat="1" applyFont="1" applyBorder="1" applyAlignment="1" applyProtection="1">
      <alignment vertical="center"/>
      <protection/>
    </xf>
    <xf numFmtId="0" fontId="12" fillId="0" borderId="15" xfId="61" applyFont="1" applyBorder="1" applyAlignment="1" applyProtection="1">
      <alignment horizontal="center" vertical="center"/>
      <protection/>
    </xf>
    <xf numFmtId="0" fontId="12" fillId="0" borderId="49" xfId="61" applyFont="1" applyBorder="1" applyAlignment="1" applyProtection="1">
      <alignment vertical="center"/>
      <protection/>
    </xf>
    <xf numFmtId="0" fontId="12" fillId="0" borderId="50" xfId="61" applyFont="1" applyBorder="1" applyAlignment="1" applyProtection="1">
      <alignment vertical="center"/>
      <protection/>
    </xf>
    <xf numFmtId="0" fontId="12" fillId="0" borderId="50" xfId="61" applyFont="1" applyBorder="1" applyAlignment="1" applyProtection="1">
      <alignment horizontal="center" vertical="center"/>
      <protection/>
    </xf>
    <xf numFmtId="39" fontId="12" fillId="0" borderId="50" xfId="61" applyNumberFormat="1" applyFont="1" applyBorder="1" applyAlignment="1" applyProtection="1">
      <alignment vertical="center"/>
      <protection/>
    </xf>
    <xf numFmtId="0" fontId="12" fillId="0" borderId="51" xfId="61" applyFont="1" applyBorder="1" applyAlignment="1" applyProtection="1">
      <alignment vertical="center"/>
      <protection/>
    </xf>
    <xf numFmtId="37" fontId="12" fillId="0" borderId="0" xfId="61" applyNumberFormat="1" applyFont="1" applyProtection="1">
      <alignment/>
      <protection/>
    </xf>
    <xf numFmtId="0" fontId="12" fillId="0" borderId="52" xfId="61" applyFont="1" applyBorder="1" applyAlignment="1" applyProtection="1">
      <alignment horizontal="center" vertical="center"/>
      <protection/>
    </xf>
    <xf numFmtId="37" fontId="12" fillId="0" borderId="53" xfId="61" applyNumberFormat="1" applyFont="1" applyBorder="1" applyAlignment="1" applyProtection="1">
      <alignment horizontal="center" vertical="center"/>
      <protection/>
    </xf>
    <xf numFmtId="39" fontId="12" fillId="0" borderId="52" xfId="61" applyNumberFormat="1" applyFont="1" applyBorder="1" applyAlignment="1" applyProtection="1">
      <alignment horizontal="center" vertical="center"/>
      <protection/>
    </xf>
    <xf numFmtId="0" fontId="12" fillId="0" borderId="51" xfId="61" applyFont="1" applyBorder="1" applyAlignment="1" applyProtection="1">
      <alignment horizontal="center" vertical="center"/>
      <protection/>
    </xf>
    <xf numFmtId="0" fontId="12" fillId="0" borderId="11" xfId="61" applyFont="1" applyBorder="1" applyProtection="1">
      <alignment/>
      <protection/>
    </xf>
    <xf numFmtId="0" fontId="12" fillId="0" borderId="0" xfId="61" applyFont="1" applyBorder="1" applyProtection="1">
      <alignment/>
      <protection/>
    </xf>
    <xf numFmtId="0" fontId="12" fillId="0" borderId="37" xfId="61" applyFont="1" applyBorder="1" applyProtection="1">
      <alignment/>
      <protection/>
    </xf>
    <xf numFmtId="39" fontId="12" fillId="0" borderId="0" xfId="61" applyNumberFormat="1" applyFont="1" applyBorder="1" applyProtection="1">
      <alignment/>
      <protection/>
    </xf>
    <xf numFmtId="0" fontId="12" fillId="0" borderId="38" xfId="61" applyFont="1" applyBorder="1" applyProtection="1">
      <alignment/>
      <protection/>
    </xf>
    <xf numFmtId="0" fontId="12" fillId="0" borderId="39" xfId="61" applyFont="1" applyBorder="1" applyProtection="1">
      <alignment/>
      <protection/>
    </xf>
    <xf numFmtId="39" fontId="12" fillId="0" borderId="39" xfId="61" applyNumberFormat="1" applyFont="1" applyBorder="1" applyProtection="1">
      <alignment/>
      <protection/>
    </xf>
    <xf numFmtId="0" fontId="12" fillId="0" borderId="41" xfId="61" applyFont="1" applyBorder="1" applyProtection="1">
      <alignment/>
      <protection/>
    </xf>
    <xf numFmtId="0" fontId="12" fillId="0" borderId="54" xfId="61" applyFont="1" applyBorder="1" applyProtection="1">
      <alignment/>
      <protection/>
    </xf>
    <xf numFmtId="0" fontId="12" fillId="0" borderId="54" xfId="61" applyFont="1" applyBorder="1">
      <alignment/>
      <protection/>
    </xf>
    <xf numFmtId="0" fontId="12" fillId="0" borderId="39" xfId="61" applyFont="1" applyBorder="1">
      <alignment/>
      <protection/>
    </xf>
    <xf numFmtId="0" fontId="12" fillId="0" borderId="40" xfId="61" applyFont="1" applyBorder="1">
      <alignment/>
      <protection/>
    </xf>
    <xf numFmtId="0" fontId="12" fillId="0" borderId="55" xfId="61" applyFont="1" applyBorder="1" applyProtection="1">
      <alignment/>
      <protection/>
    </xf>
    <xf numFmtId="0" fontId="12" fillId="0" borderId="48" xfId="61" applyFont="1" applyBorder="1" applyProtection="1">
      <alignment/>
      <protection/>
    </xf>
    <xf numFmtId="39" fontId="12" fillId="0" borderId="0" xfId="61" applyNumberFormat="1" applyFont="1" applyBorder="1" applyAlignment="1" applyProtection="1">
      <alignment horizontal="right"/>
      <protection/>
    </xf>
    <xf numFmtId="0" fontId="12" fillId="0" borderId="39" xfId="61" applyFont="1" applyBorder="1" applyAlignment="1" applyProtection="1">
      <alignment horizontal="right"/>
      <protection/>
    </xf>
    <xf numFmtId="0" fontId="12" fillId="0" borderId="20" xfId="61" applyFont="1" applyBorder="1" applyProtection="1">
      <alignment/>
      <protection/>
    </xf>
    <xf numFmtId="0" fontId="12" fillId="0" borderId="23" xfId="61" applyFont="1" applyBorder="1" applyAlignment="1" applyProtection="1">
      <alignment horizontal="right"/>
      <protection/>
    </xf>
    <xf numFmtId="0" fontId="12" fillId="0" borderId="23" xfId="61" applyFont="1" applyBorder="1" applyProtection="1">
      <alignment/>
      <protection/>
    </xf>
    <xf numFmtId="0" fontId="12" fillId="0" borderId="44" xfId="61" applyFont="1" applyBorder="1" applyProtection="1">
      <alignment/>
      <protection/>
    </xf>
    <xf numFmtId="0" fontId="12" fillId="0" borderId="44" xfId="61" applyFont="1" applyBorder="1" applyAlignment="1" applyProtection="1">
      <alignment horizontal="center"/>
      <protection/>
    </xf>
    <xf numFmtId="39" fontId="12" fillId="0" borderId="44" xfId="61" applyNumberFormat="1" applyFont="1" applyBorder="1" applyProtection="1">
      <alignment/>
      <protection/>
    </xf>
    <xf numFmtId="37" fontId="12" fillId="0" borderId="44" xfId="61" applyNumberFormat="1" applyFont="1" applyBorder="1" applyProtection="1">
      <alignment/>
      <protection/>
    </xf>
    <xf numFmtId="0" fontId="12" fillId="0" borderId="34" xfId="61" applyFont="1" applyBorder="1" applyProtection="1">
      <alignment/>
      <protection/>
    </xf>
    <xf numFmtId="39" fontId="12" fillId="0" borderId="0" xfId="61" applyNumberFormat="1" applyFont="1">
      <alignment/>
      <protection/>
    </xf>
    <xf numFmtId="3" fontId="12" fillId="0" borderId="0" xfId="63" applyNumberFormat="1" applyFont="1" applyBorder="1">
      <alignment/>
      <protection/>
    </xf>
    <xf numFmtId="3" fontId="3" fillId="0" borderId="56" xfId="64" applyNumberFormat="1" applyFont="1" applyBorder="1" applyAlignment="1" applyProtection="1">
      <alignment horizontal="center" vertical="center"/>
      <protection/>
    </xf>
    <xf numFmtId="0" fontId="3" fillId="0" borderId="32" xfId="61" applyFont="1" applyBorder="1" applyAlignment="1" applyProtection="1">
      <alignment horizontal="center" vertical="center"/>
      <protection/>
    </xf>
    <xf numFmtId="0" fontId="12" fillId="0" borderId="57" xfId="63" applyFont="1" applyBorder="1" applyAlignment="1">
      <alignment/>
      <protection/>
    </xf>
    <xf numFmtId="0" fontId="12" fillId="0" borderId="58" xfId="63" applyFont="1" applyBorder="1" applyAlignment="1">
      <alignment/>
      <protection/>
    </xf>
    <xf numFmtId="0" fontId="12" fillId="0" borderId="59" xfId="63" applyFont="1" applyBorder="1" applyAlignment="1">
      <alignment/>
      <protection/>
    </xf>
    <xf numFmtId="38" fontId="12" fillId="0" borderId="59" xfId="48" applyFont="1" applyBorder="1" applyAlignment="1" applyProtection="1">
      <alignment/>
      <protection/>
    </xf>
    <xf numFmtId="9" fontId="12" fillId="0" borderId="60" xfId="63" applyNumberFormat="1" applyFont="1" applyBorder="1" applyAlignment="1">
      <alignment/>
      <protection/>
    </xf>
    <xf numFmtId="0" fontId="12" fillId="0" borderId="59" xfId="61" applyFont="1" applyBorder="1" applyProtection="1">
      <alignment/>
      <protection/>
    </xf>
    <xf numFmtId="0" fontId="12" fillId="0" borderId="0" xfId="61" applyFont="1" applyBorder="1" applyAlignment="1" applyProtection="1">
      <alignment vertical="center"/>
      <protection/>
    </xf>
    <xf numFmtId="37" fontId="12" fillId="0" borderId="0" xfId="61" applyNumberFormat="1" applyFont="1" applyBorder="1" applyProtection="1">
      <alignment/>
      <protection/>
    </xf>
    <xf numFmtId="9" fontId="12" fillId="0" borderId="0" xfId="63" applyNumberFormat="1" applyFont="1" applyBorder="1" applyAlignment="1">
      <alignment/>
      <protection/>
    </xf>
    <xf numFmtId="0" fontId="12" fillId="0" borderId="43" xfId="63" applyNumberFormat="1" applyFont="1" applyBorder="1" applyAlignment="1" applyProtection="1">
      <alignment horizontal="center"/>
      <protection locked="0"/>
    </xf>
    <xf numFmtId="9" fontId="12" fillId="0" borderId="58" xfId="63" applyNumberFormat="1" applyFont="1" applyBorder="1" applyAlignment="1">
      <alignment horizontal="left"/>
      <protection/>
    </xf>
    <xf numFmtId="0" fontId="3" fillId="0" borderId="61" xfId="60" applyFont="1" applyBorder="1" applyAlignment="1">
      <alignment horizontal="center"/>
      <protection/>
    </xf>
    <xf numFmtId="0" fontId="3" fillId="0" borderId="62" xfId="60" applyFont="1" applyBorder="1" applyAlignment="1">
      <alignment horizontal="center"/>
      <protection/>
    </xf>
    <xf numFmtId="0" fontId="3" fillId="0" borderId="63" xfId="60" applyFont="1" applyBorder="1" applyAlignment="1">
      <alignment horizontal="center"/>
      <protection/>
    </xf>
    <xf numFmtId="0" fontId="8" fillId="0" borderId="20" xfId="60" applyFont="1" applyBorder="1" applyAlignment="1">
      <alignment horizontal="center"/>
      <protection/>
    </xf>
    <xf numFmtId="0" fontId="8" fillId="0" borderId="34" xfId="60" applyFont="1" applyBorder="1" applyAlignment="1">
      <alignment horizontal="center"/>
      <protection/>
    </xf>
    <xf numFmtId="0" fontId="4" fillId="0" borderId="20" xfId="60" applyFont="1" applyBorder="1" applyAlignment="1">
      <alignment horizontal="center"/>
      <protection/>
    </xf>
    <xf numFmtId="0" fontId="4" fillId="0" borderId="34" xfId="60" applyFont="1" applyBorder="1" applyAlignment="1">
      <alignment horizontal="center"/>
      <protection/>
    </xf>
    <xf numFmtId="0" fontId="4" fillId="0" borderId="13" xfId="60" applyFont="1" applyBorder="1" applyAlignment="1">
      <alignment horizontal="center"/>
      <protection/>
    </xf>
    <xf numFmtId="0" fontId="4" fillId="0" borderId="14" xfId="60" applyFont="1" applyBorder="1" applyAlignment="1">
      <alignment horizontal="center"/>
      <protection/>
    </xf>
    <xf numFmtId="9" fontId="12" fillId="0" borderId="64" xfId="63" applyNumberFormat="1" applyFont="1" applyBorder="1" applyAlignment="1">
      <alignment horizontal="left"/>
      <protection/>
    </xf>
    <xf numFmtId="9" fontId="12" fillId="0" borderId="54" xfId="63" applyNumberFormat="1" applyFont="1" applyBorder="1" applyAlignment="1">
      <alignment horizontal="left"/>
      <protection/>
    </xf>
    <xf numFmtId="0" fontId="12" fillId="0" borderId="42" xfId="61" applyFont="1" applyBorder="1" applyAlignment="1" applyProtection="1">
      <alignment horizontal="center"/>
      <protection/>
    </xf>
    <xf numFmtId="0" fontId="12" fillId="0" borderId="54" xfId="61" applyFont="1" applyBorder="1" applyAlignment="1" applyProtection="1">
      <alignment horizontal="center"/>
      <protection/>
    </xf>
    <xf numFmtId="0" fontId="12" fillId="0" borderId="65" xfId="61" applyFont="1" applyBorder="1" applyAlignment="1" applyProtection="1">
      <alignment horizont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書鏡" xfId="60"/>
    <cellStyle name="標準_設計書明細" xfId="61"/>
    <cellStyle name="標準_内訳乙金入" xfId="62"/>
    <cellStyle name="標準_内訳甲金入" xfId="63"/>
    <cellStyle name="標準_平和樹木保守明細" xfId="64"/>
    <cellStyle name="良い" xfId="65"/>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633;&#20986;\&#22633;&#20986;&#36039;&#26009;&#38598;\ASA%20ZOO&#21205;&#29289;&#22290;\H22&#24180;&#24230;&#26989;&#21209;&#12539;&#20462;&#32341;\&#21205;&#26893;&#27193;&#26408;\H22&#26412;&#22290;\H22&#35373;&#35336;&#26360;&#65288;&#12381;&#12398;&#65297;&#65289;.XLW"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633;&#20986;\&#22633;&#20986;&#36039;&#26009;&#38598;\ASA%20ZOO&#21205;&#29289;&#22290;\H22&#24180;&#24230;&#26989;&#21209;&#12539;&#20462;&#32341;\H22&#27193;&#26408;&#31649;&#29702;\H22&#12288;&#35199;&#22290;&#12288;&#35373;&#35336;&#26360;&#12288;&#12288;&#37329;&#25244;&#12365;.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費"/>
      <sheetName val="鏡"/>
      <sheetName val="甲"/>
      <sheetName val="乙"/>
      <sheetName val="1"/>
      <sheetName val="2"/>
      <sheetName val="3"/>
      <sheetName val="処分費"/>
      <sheetName val="工程表"/>
      <sheetName val="入力表・数量表"/>
      <sheetName val="数量表2"/>
      <sheetName val="単価"/>
      <sheetName val="支払"/>
    </sheetNames>
    <sheetDataSet>
      <sheetData sheetId="0">
        <row r="28">
          <cell r="L28" t="str">
            <v> 技術管理費</v>
          </cell>
          <cell r="N28">
            <v>0</v>
          </cell>
        </row>
      </sheetData>
      <sheetData sheetId="9">
        <row r="4">
          <cell r="C4" t="str">
            <v>安佐北区安佐町大字動物園</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費"/>
      <sheetName val="鏡"/>
      <sheetName val="甲"/>
      <sheetName val="乙"/>
      <sheetName val="1"/>
      <sheetName val="2"/>
      <sheetName val="3"/>
      <sheetName val="処分費"/>
      <sheetName val="入力表・数量表"/>
      <sheetName val="工程表"/>
      <sheetName val="単価"/>
    </sheetNames>
    <sheetDataSet>
      <sheetData sheetId="8">
        <row r="18">
          <cell r="H18" t="str">
            <v/>
          </cell>
          <cell r="Q18">
            <v>0</v>
          </cell>
        </row>
        <row r="19">
          <cell r="H19" t="str">
            <v/>
          </cell>
          <cell r="Q19">
            <v>0</v>
          </cell>
        </row>
        <row r="20">
          <cell r="H20" t="str">
            <v/>
          </cell>
          <cell r="Q20">
            <v>0</v>
          </cell>
        </row>
        <row r="21">
          <cell r="H21" t="str">
            <v/>
          </cell>
          <cell r="Q21">
            <v>0</v>
          </cell>
        </row>
      </sheetData>
      <sheetData sheetId="10">
        <row r="1">
          <cell r="B1" t="str">
            <v>公園管理共通代価一覧表</v>
          </cell>
          <cell r="H1">
            <v>40232.63646909722</v>
          </cell>
        </row>
        <row r="3">
          <cell r="B3" t="str">
            <v>工種番号</v>
          </cell>
          <cell r="C3" t="str">
            <v>名　　称</v>
          </cell>
          <cell r="D3" t="str">
            <v>種　　　　別</v>
          </cell>
          <cell r="F3" t="str">
            <v>運搬距離</v>
          </cell>
          <cell r="G3" t="str">
            <v>単位</v>
          </cell>
          <cell r="H3" t="str">
            <v>金　額</v>
          </cell>
        </row>
        <row r="4">
          <cell r="B4" t="str">
            <v>１２０－１</v>
          </cell>
          <cell r="C4" t="str">
            <v>樹木剪定</v>
          </cell>
          <cell r="D4" t="str">
            <v> </v>
          </cell>
          <cell r="E4" t="str">
            <v>公園樹　低木寄植</v>
          </cell>
          <cell r="F4" t="str">
            <v>１５ｋｍ</v>
          </cell>
          <cell r="G4" t="str">
            <v>㎡</v>
          </cell>
          <cell r="H4">
            <v>70</v>
          </cell>
        </row>
        <row r="5">
          <cell r="B5" t="str">
            <v>１２０－２</v>
          </cell>
          <cell r="C5" t="str">
            <v>樹木剪定</v>
          </cell>
          <cell r="D5" t="str">
            <v> </v>
          </cell>
          <cell r="E5" t="str">
            <v>公園樹　低木寄植</v>
          </cell>
          <cell r="F5" t="str">
            <v>２５ｋｍ</v>
          </cell>
          <cell r="G5" t="str">
            <v>㎡</v>
          </cell>
          <cell r="H5">
            <v>73</v>
          </cell>
        </row>
        <row r="6">
          <cell r="B6" t="str">
            <v>１２０－３</v>
          </cell>
          <cell r="C6" t="str">
            <v>樹木剪定</v>
          </cell>
          <cell r="D6" t="str">
            <v> </v>
          </cell>
          <cell r="E6" t="str">
            <v>公園樹　低木寄植(ﾂﾂｼﾞ類の２回目）</v>
          </cell>
          <cell r="F6" t="str">
            <v>１５ｋｍ</v>
          </cell>
          <cell r="G6" t="str">
            <v>㎡</v>
          </cell>
          <cell r="H6">
            <v>23</v>
          </cell>
        </row>
        <row r="7">
          <cell r="B7" t="str">
            <v>１２０－４</v>
          </cell>
          <cell r="C7" t="str">
            <v>樹木剪定</v>
          </cell>
          <cell r="D7" t="str">
            <v> </v>
          </cell>
          <cell r="E7" t="str">
            <v>公園樹　低木寄植(ﾂﾂｼﾞ類の２回目）</v>
          </cell>
          <cell r="F7" t="str">
            <v>２５ｋｍ</v>
          </cell>
          <cell r="G7" t="str">
            <v>㎡</v>
          </cell>
          <cell r="H7">
            <v>24</v>
          </cell>
        </row>
        <row r="8">
          <cell r="B8" t="str">
            <v>１３１</v>
          </cell>
          <cell r="C8" t="str">
            <v>樹木剪定</v>
          </cell>
          <cell r="D8" t="str">
            <v>公園樹　中木</v>
          </cell>
          <cell r="E8" t="str">
            <v>円筒形H=100～200</v>
          </cell>
          <cell r="F8" t="str">
            <v>１５ｋｍ</v>
          </cell>
          <cell r="G8" t="str">
            <v>本</v>
          </cell>
          <cell r="H8">
            <v>584</v>
          </cell>
        </row>
        <row r="9">
          <cell r="B9" t="str">
            <v>１３２</v>
          </cell>
          <cell r="C9" t="str">
            <v>樹木剪定</v>
          </cell>
          <cell r="D9" t="str">
            <v>公園樹　中木</v>
          </cell>
          <cell r="E9" t="str">
            <v>円筒形H=200～</v>
          </cell>
          <cell r="F9" t="str">
            <v>１５ｋｍ</v>
          </cell>
          <cell r="G9" t="str">
            <v>本</v>
          </cell>
          <cell r="H9">
            <v>1413</v>
          </cell>
        </row>
        <row r="10">
          <cell r="B10" t="str">
            <v>１３３</v>
          </cell>
          <cell r="C10" t="str">
            <v>樹木剪定</v>
          </cell>
          <cell r="D10" t="str">
            <v>公園樹　中木</v>
          </cell>
          <cell r="E10" t="str">
            <v>円筒形H=100～200</v>
          </cell>
          <cell r="F10" t="str">
            <v>２５ｋｍ</v>
          </cell>
          <cell r="G10" t="str">
            <v>本</v>
          </cell>
          <cell r="H10">
            <v>593</v>
          </cell>
        </row>
        <row r="11">
          <cell r="B11" t="str">
            <v>１３４</v>
          </cell>
          <cell r="C11" t="str">
            <v>樹木剪定</v>
          </cell>
          <cell r="D11" t="str">
            <v>公園樹　中木</v>
          </cell>
          <cell r="E11" t="str">
            <v>円筒形H=200～</v>
          </cell>
          <cell r="F11" t="str">
            <v>２５ｋｍ</v>
          </cell>
          <cell r="G11" t="str">
            <v>本</v>
          </cell>
          <cell r="H11">
            <v>1435</v>
          </cell>
        </row>
        <row r="12">
          <cell r="B12" t="str">
            <v>２７０－１</v>
          </cell>
          <cell r="C12" t="str">
            <v>施　肥</v>
          </cell>
          <cell r="D12" t="str">
            <v>高木</v>
          </cell>
          <cell r="E12" t="str">
            <v>　</v>
          </cell>
          <cell r="F12" t="str">
            <v>　</v>
          </cell>
          <cell r="G12" t="str">
            <v>本</v>
          </cell>
          <cell r="H12">
            <v>405</v>
          </cell>
        </row>
        <row r="13">
          <cell r="B13" t="str">
            <v>２７０－２</v>
          </cell>
          <cell r="C13" t="str">
            <v>施　肥</v>
          </cell>
          <cell r="D13" t="str">
            <v>中低木</v>
          </cell>
          <cell r="E13" t="str">
            <v>　</v>
          </cell>
          <cell r="F13" t="str">
            <v>　</v>
          </cell>
          <cell r="G13" t="str">
            <v>㎡</v>
          </cell>
          <cell r="H13">
            <v>24</v>
          </cell>
        </row>
        <row r="14">
          <cell r="B14" t="str">
            <v>２７０－３</v>
          </cell>
          <cell r="C14" t="str">
            <v>施　肥</v>
          </cell>
          <cell r="D14" t="str">
            <v>中低木</v>
          </cell>
          <cell r="E14" t="str">
            <v>　</v>
          </cell>
          <cell r="F14" t="str">
            <v>　</v>
          </cell>
          <cell r="G14" t="str">
            <v>㎡</v>
          </cell>
          <cell r="H14">
            <v>17</v>
          </cell>
        </row>
        <row r="15">
          <cell r="B15" t="str">
            <v>３００－１</v>
          </cell>
          <cell r="C15" t="str">
            <v>樹木剪定</v>
          </cell>
          <cell r="D15" t="str">
            <v>　</v>
          </cell>
          <cell r="E15" t="str">
            <v>マツ小φ10cm未満</v>
          </cell>
          <cell r="F15" t="str">
            <v>１５ｋｍ</v>
          </cell>
          <cell r="G15" t="str">
            <v>本</v>
          </cell>
          <cell r="H15">
            <v>4420</v>
          </cell>
        </row>
        <row r="16">
          <cell r="B16" t="str">
            <v>３００－２</v>
          </cell>
          <cell r="C16" t="str">
            <v>樹木剪定</v>
          </cell>
          <cell r="D16" t="str">
            <v>　</v>
          </cell>
          <cell r="E16" t="str">
            <v>マツ中φ10cm以上</v>
          </cell>
          <cell r="F16" t="str">
            <v>１５ｋｍ</v>
          </cell>
          <cell r="G16" t="str">
            <v>本</v>
          </cell>
          <cell r="H16">
            <v>6346</v>
          </cell>
        </row>
        <row r="17">
          <cell r="B17" t="str">
            <v>３００－３</v>
          </cell>
          <cell r="C17" t="str">
            <v>樹木剪定</v>
          </cell>
          <cell r="D17" t="str">
            <v>　</v>
          </cell>
          <cell r="E17" t="str">
            <v>マツ大φ15cm以上</v>
          </cell>
          <cell r="F17" t="str">
            <v>１５ｋｍ</v>
          </cell>
          <cell r="G17" t="str">
            <v>本</v>
          </cell>
          <cell r="H17">
            <v>7724</v>
          </cell>
        </row>
        <row r="18">
          <cell r="B18" t="str">
            <v>３００－４</v>
          </cell>
          <cell r="C18" t="str">
            <v>樹木剪定</v>
          </cell>
          <cell r="D18" t="str">
            <v>　</v>
          </cell>
          <cell r="E18" t="str">
            <v>マツ小φ10cm未満</v>
          </cell>
          <cell r="F18" t="str">
            <v>２５ｋｍ</v>
          </cell>
          <cell r="G18" t="str">
            <v>本</v>
          </cell>
          <cell r="H18">
            <v>4553</v>
          </cell>
        </row>
        <row r="19">
          <cell r="B19" t="str">
            <v>３００－５</v>
          </cell>
          <cell r="C19" t="str">
            <v>樹木剪定</v>
          </cell>
          <cell r="D19" t="str">
            <v>　</v>
          </cell>
          <cell r="E19" t="str">
            <v>マツ中φ10cm以上</v>
          </cell>
          <cell r="F19" t="str">
            <v>２５ｋｍ</v>
          </cell>
          <cell r="G19" t="str">
            <v>本</v>
          </cell>
          <cell r="H19">
            <v>6479</v>
          </cell>
        </row>
        <row r="20">
          <cell r="B20" t="str">
            <v>３００－６</v>
          </cell>
          <cell r="C20" t="str">
            <v>樹木剪定</v>
          </cell>
          <cell r="D20" t="str">
            <v>　</v>
          </cell>
          <cell r="E20" t="str">
            <v>マツ大φ15cm以上</v>
          </cell>
          <cell r="F20" t="str">
            <v>２５ｋｍ</v>
          </cell>
          <cell r="G20" t="str">
            <v>本</v>
          </cell>
          <cell r="H20">
            <v>7857</v>
          </cell>
        </row>
        <row r="21">
          <cell r="B21" t="str">
            <v>３００－７</v>
          </cell>
          <cell r="C21" t="str">
            <v>樹木剪定</v>
          </cell>
          <cell r="D21" t="str">
            <v>　</v>
          </cell>
          <cell r="E21" t="str">
            <v>フサアカシア特大</v>
          </cell>
          <cell r="F21" t="str">
            <v>１５ｋｍ</v>
          </cell>
          <cell r="G21" t="str">
            <v>本</v>
          </cell>
          <cell r="H21">
            <v>4257</v>
          </cell>
        </row>
        <row r="22">
          <cell r="B22" t="str">
            <v>３００－８</v>
          </cell>
          <cell r="C22" t="str">
            <v>樹木剪定</v>
          </cell>
          <cell r="D22" t="str">
            <v>　</v>
          </cell>
          <cell r="E22" t="str">
            <v>フサアカシア特大</v>
          </cell>
          <cell r="F22" t="str">
            <v>２５ｋｍ</v>
          </cell>
          <cell r="G22" t="str">
            <v>本</v>
          </cell>
          <cell r="H22">
            <v>4525</v>
          </cell>
        </row>
        <row r="23">
          <cell r="B23" t="str">
            <v>３００－９</v>
          </cell>
          <cell r="C23" t="str">
            <v>樹木剪定</v>
          </cell>
          <cell r="D23" t="str">
            <v>　</v>
          </cell>
          <cell r="E23" t="str">
            <v>カイズカイブキ　H=2.5m以上</v>
          </cell>
          <cell r="F23" t="str">
            <v>１５ｋｍ</v>
          </cell>
          <cell r="G23" t="str">
            <v>本</v>
          </cell>
          <cell r="H23">
            <v>1357</v>
          </cell>
        </row>
        <row r="24">
          <cell r="B24" t="str">
            <v>３０１</v>
          </cell>
          <cell r="C24" t="str">
            <v>樹木剪定</v>
          </cell>
          <cell r="D24" t="str">
            <v>　</v>
          </cell>
          <cell r="E24" t="str">
            <v>カイズカイブキ　H=2.5m以上</v>
          </cell>
          <cell r="F24" t="str">
            <v>２５ｋｍ</v>
          </cell>
          <cell r="G24" t="str">
            <v>本</v>
          </cell>
          <cell r="H24">
            <v>1380</v>
          </cell>
        </row>
        <row r="25">
          <cell r="B25" t="str">
            <v>３０１－１</v>
          </cell>
          <cell r="C25" t="str">
            <v>樹木剪定</v>
          </cell>
          <cell r="D25" t="str">
            <v>　</v>
          </cell>
          <cell r="E25" t="str">
            <v>サルスベリ</v>
          </cell>
          <cell r="F25" t="str">
            <v>１５ｋｍ</v>
          </cell>
          <cell r="G25" t="str">
            <v>本</v>
          </cell>
          <cell r="H25">
            <v>1597</v>
          </cell>
        </row>
        <row r="26">
          <cell r="B26" t="str">
            <v>３０１－２</v>
          </cell>
          <cell r="C26" t="str">
            <v>樹木剪定</v>
          </cell>
          <cell r="D26" t="str">
            <v>　</v>
          </cell>
          <cell r="E26" t="str">
            <v>サルスベリ</v>
          </cell>
          <cell r="F26" t="str">
            <v>２５ｋｍ</v>
          </cell>
          <cell r="G26" t="str">
            <v>本</v>
          </cell>
          <cell r="H26">
            <v>1731</v>
          </cell>
        </row>
        <row r="27">
          <cell r="B27" t="str">
            <v>３０１－３</v>
          </cell>
          <cell r="C27" t="str">
            <v>樹木剪定</v>
          </cell>
          <cell r="D27" t="str">
            <v>　</v>
          </cell>
          <cell r="E27" t="str">
            <v>フジ　冬季せん定</v>
          </cell>
          <cell r="F27" t="str">
            <v>１５ｋｍ</v>
          </cell>
          <cell r="G27" t="str">
            <v>㎡</v>
          </cell>
          <cell r="H27">
            <v>361</v>
          </cell>
        </row>
        <row r="28">
          <cell r="B28" t="str">
            <v>３０１－４</v>
          </cell>
          <cell r="C28" t="str">
            <v>樹木剪定</v>
          </cell>
          <cell r="D28" t="str">
            <v>　</v>
          </cell>
          <cell r="E28" t="str">
            <v>フジ　冬季せん定</v>
          </cell>
          <cell r="F28" t="str">
            <v>２５ｋｍ</v>
          </cell>
          <cell r="G28" t="str">
            <v>㎡</v>
          </cell>
          <cell r="H28">
            <v>370</v>
          </cell>
        </row>
        <row r="29">
          <cell r="B29" t="str">
            <v>３０１－５</v>
          </cell>
          <cell r="C29" t="str">
            <v>樹木剪定</v>
          </cell>
          <cell r="D29" t="str">
            <v>　</v>
          </cell>
          <cell r="E29" t="str">
            <v>フジ　夏季せん定</v>
          </cell>
          <cell r="F29" t="str">
            <v>１５ｋｍ</v>
          </cell>
          <cell r="G29" t="str">
            <v>㎡</v>
          </cell>
          <cell r="H29">
            <v>110</v>
          </cell>
        </row>
        <row r="30">
          <cell r="B30" t="str">
            <v>３０１－６</v>
          </cell>
          <cell r="C30" t="str">
            <v>樹木剪定</v>
          </cell>
          <cell r="D30" t="str">
            <v>　</v>
          </cell>
          <cell r="E30" t="str">
            <v>フジ　夏季せん定</v>
          </cell>
          <cell r="F30" t="str">
            <v>２５ｋｍ</v>
          </cell>
          <cell r="G30" t="str">
            <v>㎡</v>
          </cell>
          <cell r="H30">
            <v>113</v>
          </cell>
        </row>
        <row r="31">
          <cell r="B31" t="str">
            <v>３０１－７</v>
          </cell>
          <cell r="C31" t="str">
            <v>樹木剪定</v>
          </cell>
          <cell r="D31" t="str">
            <v>　</v>
          </cell>
          <cell r="E31" t="str">
            <v>仕立物　H=2m内外</v>
          </cell>
          <cell r="F31" t="str">
            <v>１５ｋｍ</v>
          </cell>
          <cell r="G31" t="str">
            <v>本</v>
          </cell>
          <cell r="H31">
            <v>4971</v>
          </cell>
        </row>
        <row r="32">
          <cell r="B32" t="str">
            <v>３０１－８</v>
          </cell>
          <cell r="C32" t="str">
            <v>樹木剪定</v>
          </cell>
          <cell r="D32" t="str">
            <v>　</v>
          </cell>
          <cell r="E32" t="str">
            <v>仕立物　H=2m内外</v>
          </cell>
          <cell r="F32" t="str">
            <v>２５ｋｍ</v>
          </cell>
          <cell r="G32" t="str">
            <v>本</v>
          </cell>
          <cell r="H32">
            <v>4993</v>
          </cell>
        </row>
        <row r="33">
          <cell r="B33" t="str">
            <v>３０１－９</v>
          </cell>
          <cell r="C33" t="str">
            <v>樹木剪定</v>
          </cell>
          <cell r="D33" t="str">
            <v>　</v>
          </cell>
          <cell r="E33" t="str">
            <v>生垣大　H=2m内外</v>
          </cell>
          <cell r="F33" t="str">
            <v>１５ｋｍ</v>
          </cell>
          <cell r="G33" t="str">
            <v>ｍ</v>
          </cell>
          <cell r="H33">
            <v>638</v>
          </cell>
        </row>
        <row r="34">
          <cell r="B34" t="str">
            <v>３０２</v>
          </cell>
          <cell r="C34" t="str">
            <v>樹木剪定</v>
          </cell>
          <cell r="D34" t="str">
            <v>　</v>
          </cell>
          <cell r="E34" t="str">
            <v>生垣大　H=2m内外</v>
          </cell>
          <cell r="F34" t="str">
            <v>２５ｋｍ</v>
          </cell>
          <cell r="G34" t="str">
            <v>ｍ</v>
          </cell>
          <cell r="H34">
            <v>661</v>
          </cell>
        </row>
        <row r="35">
          <cell r="B35" t="str">
            <v>３０２－１</v>
          </cell>
          <cell r="C35" t="str">
            <v>樹木剪定</v>
          </cell>
          <cell r="D35" t="str">
            <v>　</v>
          </cell>
          <cell r="E35" t="str">
            <v>生垣小　H=1.2m</v>
          </cell>
          <cell r="F35" t="str">
            <v>１５ｋｍ</v>
          </cell>
          <cell r="G35" t="str">
            <v>ｍ</v>
          </cell>
          <cell r="H35">
            <v>442</v>
          </cell>
        </row>
        <row r="36">
          <cell r="B36" t="str">
            <v>３０２－２</v>
          </cell>
          <cell r="C36" t="str">
            <v>樹木剪定</v>
          </cell>
          <cell r="D36" t="str">
            <v>　</v>
          </cell>
          <cell r="E36" t="str">
            <v>生垣小　H=1.2m</v>
          </cell>
          <cell r="F36" t="str">
            <v>２５ｋｍ</v>
          </cell>
          <cell r="G36" t="str">
            <v>ｍ</v>
          </cell>
          <cell r="H36">
            <v>451</v>
          </cell>
        </row>
        <row r="37">
          <cell r="B37" t="str">
            <v>３０２－３</v>
          </cell>
          <cell r="C37" t="str">
            <v>樹木剪定</v>
          </cell>
          <cell r="D37" t="str">
            <v>　</v>
          </cell>
          <cell r="E37" t="str">
            <v>公園樹　特殊かん木</v>
          </cell>
          <cell r="F37" t="str">
            <v>１５ｋｍ</v>
          </cell>
          <cell r="G37" t="str">
            <v>㎡</v>
          </cell>
          <cell r="H37">
            <v>917</v>
          </cell>
        </row>
        <row r="38">
          <cell r="B38" t="str">
            <v>３０２－４</v>
          </cell>
          <cell r="C38" t="str">
            <v>樹木剪定</v>
          </cell>
          <cell r="D38" t="str">
            <v>　</v>
          </cell>
          <cell r="E38" t="str">
            <v>公園樹　特殊かん木</v>
          </cell>
          <cell r="F38" t="str">
            <v>２５ｋｍ</v>
          </cell>
          <cell r="G38" t="str">
            <v>㎡</v>
          </cell>
          <cell r="H38">
            <v>926</v>
          </cell>
        </row>
        <row r="39">
          <cell r="B39" t="str">
            <v>３０２－５</v>
          </cell>
          <cell r="C39" t="str">
            <v>樹木剪定</v>
          </cell>
          <cell r="D39" t="str">
            <v>　</v>
          </cell>
          <cell r="E39" t="str">
            <v>公園樹　C=30cm未満</v>
          </cell>
          <cell r="F39" t="str">
            <v>１５ｋｍ</v>
          </cell>
          <cell r="G39" t="str">
            <v>本</v>
          </cell>
          <cell r="H39">
            <v>4801</v>
          </cell>
        </row>
        <row r="40">
          <cell r="B40" t="str">
            <v>３０３</v>
          </cell>
          <cell r="C40" t="str">
            <v>樹木剪定</v>
          </cell>
          <cell r="D40" t="str">
            <v>　</v>
          </cell>
          <cell r="E40" t="str">
            <v>公園樹　C=30～60cm</v>
          </cell>
          <cell r="F40" t="str">
            <v>１５ｋｍ</v>
          </cell>
          <cell r="G40" t="str">
            <v>本</v>
          </cell>
          <cell r="H40">
            <v>7059</v>
          </cell>
        </row>
        <row r="41">
          <cell r="B41" t="str">
            <v>３０３－１</v>
          </cell>
          <cell r="C41" t="str">
            <v>樹木剪定</v>
          </cell>
          <cell r="D41" t="str">
            <v>　</v>
          </cell>
          <cell r="E41" t="str">
            <v>公園樹　C=60～90cm</v>
          </cell>
          <cell r="F41" t="str">
            <v>１５ｋｍ</v>
          </cell>
          <cell r="G41" t="str">
            <v>本</v>
          </cell>
          <cell r="H41">
            <v>14543</v>
          </cell>
        </row>
        <row r="42">
          <cell r="B42" t="str">
            <v>３０３-２</v>
          </cell>
          <cell r="C42" t="str">
            <v>樹木剪定</v>
          </cell>
          <cell r="D42" t="str">
            <v>　</v>
          </cell>
          <cell r="E42" t="str">
            <v>公園樹　C=90～120cm</v>
          </cell>
          <cell r="F42" t="str">
            <v>１５ｋｍ</v>
          </cell>
          <cell r="G42" t="str">
            <v>本</v>
          </cell>
          <cell r="H42">
            <v>22109</v>
          </cell>
        </row>
        <row r="43">
          <cell r="B43" t="str">
            <v>３０３-３</v>
          </cell>
          <cell r="C43" t="str">
            <v>樹木剪定</v>
          </cell>
          <cell r="D43" t="str">
            <v>機械</v>
          </cell>
          <cell r="E43" t="str">
            <v>公園樹　C=90～120cm</v>
          </cell>
          <cell r="F43" t="str">
            <v>１５ｋｍ</v>
          </cell>
          <cell r="G43" t="str">
            <v>本</v>
          </cell>
          <cell r="H43">
            <v>38771</v>
          </cell>
        </row>
        <row r="44">
          <cell r="B44" t="str">
            <v>３０３-４</v>
          </cell>
          <cell r="C44" t="str">
            <v>樹木剪定</v>
          </cell>
          <cell r="D44" t="str">
            <v>　</v>
          </cell>
          <cell r="E44" t="str">
            <v>公園樹　C=120～150cm</v>
          </cell>
          <cell r="F44" t="str">
            <v>１５ｋｍ</v>
          </cell>
          <cell r="G44" t="str">
            <v>本</v>
          </cell>
          <cell r="H44">
            <v>30206</v>
          </cell>
        </row>
        <row r="45">
          <cell r="B45" t="str">
            <v>３０３-５</v>
          </cell>
          <cell r="C45" t="str">
            <v>樹木剪定</v>
          </cell>
          <cell r="D45" t="str">
            <v>機械</v>
          </cell>
          <cell r="E45" t="str">
            <v>公園樹　C=120～150cm</v>
          </cell>
          <cell r="F45" t="str">
            <v>１５ｋｍ</v>
          </cell>
          <cell r="G45" t="str">
            <v>本</v>
          </cell>
          <cell r="H45">
            <v>53645</v>
          </cell>
        </row>
        <row r="46">
          <cell r="B46" t="str">
            <v>３０３-６</v>
          </cell>
          <cell r="C46" t="str">
            <v>樹木剪定</v>
          </cell>
          <cell r="D46" t="str">
            <v>　</v>
          </cell>
          <cell r="E46" t="str">
            <v>公園樹　C=150cm以上</v>
          </cell>
          <cell r="F46" t="str">
            <v>１５ｋｍ</v>
          </cell>
          <cell r="G46" t="str">
            <v>本</v>
          </cell>
          <cell r="H46">
            <v>43448</v>
          </cell>
        </row>
        <row r="47">
          <cell r="B47" t="str">
            <v>３０３-７</v>
          </cell>
          <cell r="C47" t="str">
            <v>樹木剪定</v>
          </cell>
          <cell r="D47" t="str">
            <v>機械</v>
          </cell>
          <cell r="E47" t="str">
            <v>公園樹　C=150cm以上</v>
          </cell>
          <cell r="F47" t="str">
            <v>１５ｋｍ</v>
          </cell>
          <cell r="G47" t="str">
            <v>本</v>
          </cell>
          <cell r="H47">
            <v>81007</v>
          </cell>
        </row>
        <row r="48">
          <cell r="B48" t="str">
            <v>３０３－８</v>
          </cell>
          <cell r="C48" t="str">
            <v>樹木剪定</v>
          </cell>
          <cell r="D48" t="str">
            <v>　</v>
          </cell>
          <cell r="E48" t="str">
            <v>公園樹　C=30cm未満</v>
          </cell>
          <cell r="F48" t="str">
            <v>２５ｋｍ</v>
          </cell>
          <cell r="G48" t="str">
            <v>本</v>
          </cell>
          <cell r="H48">
            <v>4935</v>
          </cell>
        </row>
        <row r="49">
          <cell r="B49" t="str">
            <v>３０３－９</v>
          </cell>
          <cell r="C49" t="str">
            <v>樹木剪定</v>
          </cell>
          <cell r="D49" t="str">
            <v>　</v>
          </cell>
          <cell r="E49" t="str">
            <v>公園樹　C=30～60cm</v>
          </cell>
          <cell r="F49" t="str">
            <v>２５ｋｍ</v>
          </cell>
          <cell r="G49" t="str">
            <v>本</v>
          </cell>
          <cell r="H49">
            <v>7192</v>
          </cell>
        </row>
        <row r="50">
          <cell r="B50" t="str">
            <v>３０４</v>
          </cell>
          <cell r="C50" t="str">
            <v>樹木剪定</v>
          </cell>
          <cell r="D50" t="str">
            <v>　</v>
          </cell>
          <cell r="E50" t="str">
            <v>公園樹　C=60～90cm</v>
          </cell>
          <cell r="F50" t="str">
            <v>２５ｋｍ</v>
          </cell>
          <cell r="G50" t="str">
            <v>本</v>
          </cell>
          <cell r="H50">
            <v>14811</v>
          </cell>
        </row>
        <row r="51">
          <cell r="B51" t="str">
            <v>３０４－１</v>
          </cell>
          <cell r="C51" t="str">
            <v>樹木剪定</v>
          </cell>
          <cell r="D51" t="str">
            <v>　</v>
          </cell>
          <cell r="E51" t="str">
            <v>公園樹　C=90～120cm</v>
          </cell>
          <cell r="F51" t="str">
            <v>２５ｋｍ</v>
          </cell>
          <cell r="G51" t="str">
            <v>本</v>
          </cell>
          <cell r="H51">
            <v>22377</v>
          </cell>
        </row>
        <row r="52">
          <cell r="B52" t="str">
            <v>３０４－２</v>
          </cell>
          <cell r="C52" t="str">
            <v>樹木剪定</v>
          </cell>
          <cell r="D52" t="str">
            <v>機械</v>
          </cell>
          <cell r="E52" t="str">
            <v>公園樹　C=90～120cm</v>
          </cell>
          <cell r="F52" t="str">
            <v>２５ｋｍ</v>
          </cell>
          <cell r="G52" t="str">
            <v>本</v>
          </cell>
          <cell r="H52">
            <v>39039</v>
          </cell>
        </row>
        <row r="53">
          <cell r="B53" t="str">
            <v>３０４－３</v>
          </cell>
          <cell r="C53" t="str">
            <v>樹木剪定</v>
          </cell>
          <cell r="D53" t="str">
            <v>　</v>
          </cell>
          <cell r="E53" t="str">
            <v>公園樹　C=120～150cm</v>
          </cell>
          <cell r="F53" t="str">
            <v>２５ｋｍ</v>
          </cell>
          <cell r="G53" t="str">
            <v>本</v>
          </cell>
          <cell r="H53">
            <v>30562</v>
          </cell>
        </row>
        <row r="54">
          <cell r="B54" t="str">
            <v>３０４－４</v>
          </cell>
          <cell r="C54" t="str">
            <v>樹木剪定</v>
          </cell>
          <cell r="D54" t="str">
            <v>機械</v>
          </cell>
          <cell r="E54" t="str">
            <v>公園樹　C=120～150cm</v>
          </cell>
          <cell r="F54" t="str">
            <v>２５ｋｍ</v>
          </cell>
          <cell r="G54" t="str">
            <v>本</v>
          </cell>
          <cell r="H54">
            <v>54002</v>
          </cell>
        </row>
        <row r="55">
          <cell r="B55" t="str">
            <v>３０４－５</v>
          </cell>
          <cell r="C55" t="str">
            <v>樹木剪定</v>
          </cell>
          <cell r="D55" t="str">
            <v>　</v>
          </cell>
          <cell r="E55" t="str">
            <v>公園樹　C=150cm以上</v>
          </cell>
          <cell r="F55" t="str">
            <v>２５ｋｍ</v>
          </cell>
          <cell r="G55" t="str">
            <v>本</v>
          </cell>
          <cell r="H55">
            <v>43804</v>
          </cell>
        </row>
        <row r="56">
          <cell r="B56" t="str">
            <v>３０４－６</v>
          </cell>
          <cell r="C56" t="str">
            <v>樹木剪定</v>
          </cell>
          <cell r="D56" t="str">
            <v>機械</v>
          </cell>
          <cell r="E56" t="str">
            <v>公園樹　C=150cm以上</v>
          </cell>
          <cell r="F56" t="str">
            <v>２５ｋｍ</v>
          </cell>
          <cell r="G56" t="str">
            <v>本</v>
          </cell>
          <cell r="H56">
            <v>81364</v>
          </cell>
        </row>
        <row r="57">
          <cell r="B57" t="str">
            <v>３１０－１</v>
          </cell>
          <cell r="C57" t="str">
            <v>敷きわら</v>
          </cell>
          <cell r="D57" t="str">
            <v>バラ</v>
          </cell>
          <cell r="E57" t="str">
            <v>　</v>
          </cell>
          <cell r="F57" t="str">
            <v>　</v>
          </cell>
          <cell r="G57" t="str">
            <v>㎡</v>
          </cell>
          <cell r="H57">
            <v>125</v>
          </cell>
        </row>
        <row r="58">
          <cell r="B58" t="str">
            <v>３１０－２</v>
          </cell>
          <cell r="C58" t="str">
            <v>病害虫駆除</v>
          </cell>
          <cell r="D58" t="str">
            <v>バラ－１</v>
          </cell>
          <cell r="E58" t="str">
            <v>　</v>
          </cell>
          <cell r="F58" t="str">
            <v>　</v>
          </cell>
          <cell r="G58" t="str">
            <v>株</v>
          </cell>
          <cell r="H58">
            <v>73</v>
          </cell>
        </row>
        <row r="59">
          <cell r="B59" t="str">
            <v>３１０－３</v>
          </cell>
          <cell r="C59" t="str">
            <v>病害虫駆除</v>
          </cell>
          <cell r="D59" t="str">
            <v>バラ－２</v>
          </cell>
          <cell r="E59" t="str">
            <v>　</v>
          </cell>
          <cell r="F59" t="str">
            <v>　</v>
          </cell>
          <cell r="G59" t="str">
            <v>株</v>
          </cell>
          <cell r="H59">
            <v>70</v>
          </cell>
        </row>
        <row r="60">
          <cell r="B60" t="str">
            <v>３１０－４</v>
          </cell>
          <cell r="C60" t="str">
            <v>病害虫駆除</v>
          </cell>
          <cell r="D60" t="str">
            <v>バラ－３</v>
          </cell>
          <cell r="E60" t="str">
            <v>　</v>
          </cell>
          <cell r="F60" t="str">
            <v>　</v>
          </cell>
          <cell r="G60" t="str">
            <v>株</v>
          </cell>
          <cell r="H60">
            <v>72</v>
          </cell>
        </row>
        <row r="61">
          <cell r="B61" t="str">
            <v>３１０－５</v>
          </cell>
          <cell r="C61" t="str">
            <v>病害虫駆除</v>
          </cell>
          <cell r="D61" t="str">
            <v>バラ－４</v>
          </cell>
          <cell r="E61" t="str">
            <v>　</v>
          </cell>
          <cell r="F61" t="str">
            <v>　</v>
          </cell>
          <cell r="G61" t="str">
            <v>株</v>
          </cell>
          <cell r="H61">
            <v>71</v>
          </cell>
        </row>
        <row r="62">
          <cell r="B62" t="str">
            <v>３１０－６</v>
          </cell>
          <cell r="C62" t="str">
            <v>病害虫駆除</v>
          </cell>
          <cell r="D62" t="str">
            <v>バラ－５</v>
          </cell>
          <cell r="E62" t="str">
            <v>　</v>
          </cell>
          <cell r="F62" t="str">
            <v>　</v>
          </cell>
          <cell r="G62" t="str">
            <v>株</v>
          </cell>
          <cell r="H62">
            <v>68</v>
          </cell>
        </row>
        <row r="63">
          <cell r="B63" t="str">
            <v>３１０－７</v>
          </cell>
          <cell r="C63" t="str">
            <v>樹木剪定</v>
          </cell>
          <cell r="D63" t="str">
            <v>バラ－１</v>
          </cell>
          <cell r="E63" t="str">
            <v>　</v>
          </cell>
          <cell r="F63" t="str">
            <v>　</v>
          </cell>
          <cell r="G63" t="str">
            <v>株</v>
          </cell>
          <cell r="H63">
            <v>49</v>
          </cell>
        </row>
        <row r="64">
          <cell r="B64" t="str">
            <v>３１０－８</v>
          </cell>
          <cell r="C64" t="str">
            <v>樹木剪定</v>
          </cell>
          <cell r="D64" t="str">
            <v>バラ－２</v>
          </cell>
          <cell r="E64" t="str">
            <v>　</v>
          </cell>
          <cell r="F64" t="str">
            <v>　</v>
          </cell>
          <cell r="G64" t="str">
            <v>株</v>
          </cell>
          <cell r="H64">
            <v>245</v>
          </cell>
        </row>
        <row r="65">
          <cell r="B65" t="str">
            <v>３１０－９</v>
          </cell>
          <cell r="C65" t="str">
            <v>施肥</v>
          </cell>
          <cell r="D65" t="str">
            <v>バラ－１</v>
          </cell>
          <cell r="E65" t="str">
            <v>　</v>
          </cell>
          <cell r="F65" t="str">
            <v>　</v>
          </cell>
          <cell r="G65" t="str">
            <v>株</v>
          </cell>
          <cell r="H65">
            <v>32</v>
          </cell>
        </row>
        <row r="66">
          <cell r="B66" t="str">
            <v>３１１</v>
          </cell>
          <cell r="C66" t="str">
            <v>施肥</v>
          </cell>
          <cell r="D66" t="str">
            <v>バラ－２</v>
          </cell>
          <cell r="E66" t="str">
            <v>　</v>
          </cell>
          <cell r="F66" t="str">
            <v>　</v>
          </cell>
          <cell r="G66" t="str">
            <v>株</v>
          </cell>
          <cell r="H66">
            <v>32</v>
          </cell>
        </row>
        <row r="67">
          <cell r="B67" t="str">
            <v>３２０－１</v>
          </cell>
          <cell r="C67" t="str">
            <v>除草（手抜き）</v>
          </cell>
          <cell r="D67" t="str">
            <v>　</v>
          </cell>
          <cell r="E67" t="str">
            <v>花壇</v>
          </cell>
          <cell r="F67" t="str">
            <v>　</v>
          </cell>
          <cell r="G67" t="str">
            <v>㎡</v>
          </cell>
          <cell r="H67">
            <v>173</v>
          </cell>
        </row>
        <row r="68">
          <cell r="B68" t="str">
            <v>３２０－２</v>
          </cell>
          <cell r="C68" t="str">
            <v>施肥</v>
          </cell>
          <cell r="D68" t="str">
            <v>　</v>
          </cell>
          <cell r="E68" t="str">
            <v>花壇</v>
          </cell>
          <cell r="F68" t="str">
            <v>　</v>
          </cell>
          <cell r="G68" t="str">
            <v>㎡</v>
          </cell>
          <cell r="H68">
            <v>33</v>
          </cell>
        </row>
        <row r="69">
          <cell r="B69" t="str">
            <v>３２０－３</v>
          </cell>
          <cell r="C69" t="str">
            <v>かん水</v>
          </cell>
          <cell r="D69" t="str">
            <v>　</v>
          </cell>
          <cell r="E69" t="str">
            <v>花壇</v>
          </cell>
          <cell r="F69" t="str">
            <v>　</v>
          </cell>
          <cell r="G69" t="str">
            <v>㎡</v>
          </cell>
          <cell r="H69">
            <v>30</v>
          </cell>
        </row>
        <row r="70">
          <cell r="B70" t="str">
            <v>３２０－４</v>
          </cell>
          <cell r="C70" t="str">
            <v>病害虫駆除</v>
          </cell>
          <cell r="D70" t="str">
            <v>　</v>
          </cell>
          <cell r="E70" t="str">
            <v>花壇</v>
          </cell>
          <cell r="F70" t="str">
            <v>　</v>
          </cell>
          <cell r="G70" t="str">
            <v>㎡</v>
          </cell>
          <cell r="H70">
            <v>38</v>
          </cell>
        </row>
        <row r="71">
          <cell r="B71" t="str">
            <v>３２０－５</v>
          </cell>
          <cell r="C71" t="str">
            <v>防雀網設置</v>
          </cell>
          <cell r="D71" t="str">
            <v>　</v>
          </cell>
          <cell r="E71" t="str">
            <v>花壇</v>
          </cell>
          <cell r="F71" t="str">
            <v>　</v>
          </cell>
          <cell r="G71" t="str">
            <v>㎡</v>
          </cell>
          <cell r="H71">
            <v>140</v>
          </cell>
        </row>
        <row r="72">
          <cell r="B72" t="str">
            <v>３２０－６</v>
          </cell>
          <cell r="C72" t="str">
            <v>抜き取り撤去</v>
          </cell>
          <cell r="D72" t="str">
            <v>　</v>
          </cell>
          <cell r="E72" t="str">
            <v>花壇</v>
          </cell>
          <cell r="F72" t="str">
            <v>　</v>
          </cell>
          <cell r="G72" t="str">
            <v>㎡</v>
          </cell>
          <cell r="H72">
            <v>40</v>
          </cell>
        </row>
        <row r="73">
          <cell r="B73" t="str">
            <v>４００－１</v>
          </cell>
          <cell r="C73" t="str">
            <v>抜根除草</v>
          </cell>
          <cell r="D73" t="str">
            <v>少量</v>
          </cell>
          <cell r="E73" t="str">
            <v>　</v>
          </cell>
          <cell r="F73" t="str">
            <v>１５km</v>
          </cell>
          <cell r="G73" t="str">
            <v>㎡</v>
          </cell>
          <cell r="H73">
            <v>86</v>
          </cell>
        </row>
        <row r="74">
          <cell r="B74" t="str">
            <v>４００－２</v>
          </cell>
          <cell r="C74" t="str">
            <v>抜根除草</v>
          </cell>
          <cell r="D74" t="str">
            <v>少量</v>
          </cell>
          <cell r="E74" t="str">
            <v>　</v>
          </cell>
          <cell r="F74" t="str">
            <v>２５km</v>
          </cell>
          <cell r="G74" t="str">
            <v>㎡</v>
          </cell>
          <cell r="H74">
            <v>93</v>
          </cell>
        </row>
        <row r="75">
          <cell r="B75" t="str">
            <v>４００－３</v>
          </cell>
          <cell r="C75" t="str">
            <v>抜根除草</v>
          </cell>
          <cell r="D75" t="str">
            <v>普通</v>
          </cell>
          <cell r="E75" t="str">
            <v>　</v>
          </cell>
          <cell r="F75" t="str">
            <v>１５km</v>
          </cell>
          <cell r="G75" t="str">
            <v>㎡</v>
          </cell>
          <cell r="H75">
            <v>113</v>
          </cell>
        </row>
        <row r="76">
          <cell r="B76" t="str">
            <v>４００－４</v>
          </cell>
          <cell r="C76" t="str">
            <v>抜根除草</v>
          </cell>
          <cell r="D76" t="str">
            <v>普通</v>
          </cell>
          <cell r="E76" t="str">
            <v>　</v>
          </cell>
          <cell r="F76" t="str">
            <v>２５km</v>
          </cell>
          <cell r="G76" t="str">
            <v>㎡</v>
          </cell>
          <cell r="H76">
            <v>120</v>
          </cell>
        </row>
        <row r="77">
          <cell r="B77" t="str">
            <v>４００－５</v>
          </cell>
          <cell r="C77" t="str">
            <v>抜根除草</v>
          </cell>
          <cell r="D77" t="str">
            <v>多量</v>
          </cell>
          <cell r="E77" t="str">
            <v>　</v>
          </cell>
          <cell r="F77" t="str">
            <v>１５km</v>
          </cell>
          <cell r="G77" t="str">
            <v>㎡</v>
          </cell>
          <cell r="H77">
            <v>138</v>
          </cell>
        </row>
        <row r="78">
          <cell r="B78" t="str">
            <v>４００－６</v>
          </cell>
          <cell r="C78" t="str">
            <v>抜根除草</v>
          </cell>
          <cell r="D78" t="str">
            <v>多量</v>
          </cell>
          <cell r="E78" t="str">
            <v>　</v>
          </cell>
          <cell r="F78" t="str">
            <v>２５km</v>
          </cell>
          <cell r="G78" t="str">
            <v>㎡</v>
          </cell>
          <cell r="H78">
            <v>142</v>
          </cell>
        </row>
        <row r="79">
          <cell r="B79" t="str">
            <v>４１０－１</v>
          </cell>
          <cell r="C79" t="str">
            <v>手刈り除草</v>
          </cell>
          <cell r="D79" t="str">
            <v>　</v>
          </cell>
          <cell r="E79" t="str">
            <v>積込運搬含む</v>
          </cell>
          <cell r="F79" t="str">
            <v>　</v>
          </cell>
          <cell r="G79" t="str">
            <v>㎡</v>
          </cell>
          <cell r="H79">
            <v>80</v>
          </cell>
        </row>
        <row r="80">
          <cell r="B80" t="str">
            <v>４１０－２</v>
          </cell>
          <cell r="C80" t="str">
            <v>手刈り除草</v>
          </cell>
          <cell r="D80" t="str">
            <v>　</v>
          </cell>
          <cell r="E80" t="str">
            <v>積込運搬なし</v>
          </cell>
          <cell r="F80" t="str">
            <v>　</v>
          </cell>
          <cell r="G80" t="str">
            <v>㎡</v>
          </cell>
          <cell r="H80">
            <v>51</v>
          </cell>
        </row>
        <row r="81">
          <cell r="B81" t="str">
            <v>４１０－３</v>
          </cell>
          <cell r="C81" t="str">
            <v>除草　　石垣－１</v>
          </cell>
          <cell r="D81" t="str">
            <v>　</v>
          </cell>
          <cell r="E81" t="str">
            <v>　</v>
          </cell>
          <cell r="F81" t="str">
            <v>１５km</v>
          </cell>
          <cell r="G81" t="str">
            <v>㎡</v>
          </cell>
          <cell r="H81">
            <v>180</v>
          </cell>
        </row>
        <row r="82">
          <cell r="B82" t="str">
            <v>４１０－４</v>
          </cell>
          <cell r="C82" t="str">
            <v>除草　　石垣－２</v>
          </cell>
          <cell r="D82" t="str">
            <v>　</v>
          </cell>
          <cell r="E82" t="str">
            <v>　</v>
          </cell>
          <cell r="F82" t="str">
            <v>１５km</v>
          </cell>
          <cell r="G82" t="str">
            <v>㎡</v>
          </cell>
          <cell r="H82">
            <v>286</v>
          </cell>
        </row>
        <row r="83">
          <cell r="B83" t="str">
            <v>４１０－５</v>
          </cell>
          <cell r="C83" t="str">
            <v>芝生縁切工</v>
          </cell>
          <cell r="D83" t="str">
            <v>　</v>
          </cell>
          <cell r="E83" t="str">
            <v>　</v>
          </cell>
          <cell r="F83" t="str">
            <v>　</v>
          </cell>
          <cell r="G83" t="str">
            <v>ｍ</v>
          </cell>
          <cell r="H83">
            <v>61</v>
          </cell>
        </row>
        <row r="84">
          <cell r="B84" t="str">
            <v>４２０－１</v>
          </cell>
          <cell r="C84" t="str">
            <v>芝草刈工</v>
          </cell>
          <cell r="D84" t="str">
            <v>　</v>
          </cell>
          <cell r="E84" t="str">
            <v>　</v>
          </cell>
          <cell r="F84" t="str">
            <v>１５km</v>
          </cell>
          <cell r="G84" t="str">
            <v>㎡</v>
          </cell>
          <cell r="H84">
            <v>161</v>
          </cell>
        </row>
        <row r="85">
          <cell r="B85" t="str">
            <v>４２０－２</v>
          </cell>
          <cell r="C85" t="str">
            <v>芝草刈工</v>
          </cell>
          <cell r="D85" t="str">
            <v>　</v>
          </cell>
          <cell r="E85" t="str">
            <v>　</v>
          </cell>
          <cell r="F85" t="str">
            <v>２５km</v>
          </cell>
          <cell r="G85" t="str">
            <v>㎡</v>
          </cell>
          <cell r="H85">
            <v>169</v>
          </cell>
        </row>
        <row r="86">
          <cell r="B86" t="str">
            <v>４２０－３</v>
          </cell>
          <cell r="C86" t="str">
            <v>機械除草</v>
          </cell>
          <cell r="D86" t="str">
            <v>肩掛式</v>
          </cell>
          <cell r="E86" t="str">
            <v>積込運搬含む</v>
          </cell>
          <cell r="F86" t="str">
            <v>　</v>
          </cell>
          <cell r="G86" t="str">
            <v>㎡</v>
          </cell>
          <cell r="H86">
            <v>73</v>
          </cell>
        </row>
        <row r="87">
          <cell r="B87" t="str">
            <v>４２０－４</v>
          </cell>
          <cell r="C87" t="str">
            <v>機械除草</v>
          </cell>
          <cell r="D87" t="str">
            <v>肩掛式</v>
          </cell>
          <cell r="E87" t="str">
            <v>積込運搬なし</v>
          </cell>
          <cell r="F87" t="str">
            <v>　</v>
          </cell>
          <cell r="G87" t="str">
            <v>㎡</v>
          </cell>
          <cell r="H87">
            <v>40</v>
          </cell>
        </row>
        <row r="88">
          <cell r="B88" t="str">
            <v>４２０－５</v>
          </cell>
          <cell r="C88" t="str">
            <v>機械除草</v>
          </cell>
          <cell r="D88" t="str">
            <v>ﾊﾝﾄﾞｶﾞｲﾄﾞ式</v>
          </cell>
          <cell r="E88" t="str">
            <v>積込運搬含む</v>
          </cell>
          <cell r="F88" t="str">
            <v>　</v>
          </cell>
          <cell r="G88" t="str">
            <v>㎡</v>
          </cell>
          <cell r="H88">
            <v>41</v>
          </cell>
        </row>
        <row r="89">
          <cell r="B89" t="str">
            <v>４２０－６</v>
          </cell>
          <cell r="C89" t="str">
            <v>機械除草</v>
          </cell>
          <cell r="D89" t="str">
            <v>ﾊﾝﾄﾞｶﾞｲﾄﾞ式</v>
          </cell>
          <cell r="E89" t="str">
            <v>積込運搬なし</v>
          </cell>
          <cell r="F89" t="str">
            <v>　</v>
          </cell>
          <cell r="G89" t="str">
            <v>㎡</v>
          </cell>
          <cell r="H89">
            <v>8</v>
          </cell>
        </row>
        <row r="90">
          <cell r="B90" t="str">
            <v>４４０－１</v>
          </cell>
          <cell r="C90" t="str">
            <v>施肥</v>
          </cell>
          <cell r="D90" t="str">
            <v>芝生</v>
          </cell>
          <cell r="E90" t="str">
            <v>　</v>
          </cell>
          <cell r="F90" t="str">
            <v>　</v>
          </cell>
          <cell r="G90" t="str">
            <v>㎡</v>
          </cell>
          <cell r="H90">
            <v>20</v>
          </cell>
        </row>
        <row r="91">
          <cell r="B91" t="str">
            <v>４４０－２</v>
          </cell>
          <cell r="C91" t="str">
            <v>施肥、目土入れ</v>
          </cell>
          <cell r="D91" t="str">
            <v>芝生</v>
          </cell>
          <cell r="E91" t="str">
            <v>　</v>
          </cell>
          <cell r="F91" t="str">
            <v>　</v>
          </cell>
          <cell r="G91" t="str">
            <v>㎡</v>
          </cell>
          <cell r="H91">
            <v>29</v>
          </cell>
        </row>
        <row r="92">
          <cell r="B92" t="str">
            <v>４５０－１</v>
          </cell>
          <cell r="C92" t="str">
            <v>小型乗用式草刈機</v>
          </cell>
          <cell r="D92" t="str">
            <v>３連ロータリーモア</v>
          </cell>
          <cell r="E92" t="str">
            <v>集草・補助刈・積込・運搬含む</v>
          </cell>
          <cell r="F92">
            <v>0</v>
          </cell>
          <cell r="G92" t="str">
            <v>㎡</v>
          </cell>
          <cell r="H92">
            <v>29</v>
          </cell>
        </row>
        <row r="93">
          <cell r="B93" t="str">
            <v>５００－１</v>
          </cell>
          <cell r="C93" t="str">
            <v>危険木伐採</v>
          </cell>
          <cell r="D93" t="str">
            <v>法面</v>
          </cell>
          <cell r="E93" t="str">
            <v>C=30cm未満</v>
          </cell>
          <cell r="F93" t="str">
            <v>５ｋｍ</v>
          </cell>
          <cell r="G93" t="str">
            <v>本</v>
          </cell>
          <cell r="H93">
            <v>4441</v>
          </cell>
        </row>
        <row r="94">
          <cell r="B94" t="str">
            <v>５００－２</v>
          </cell>
          <cell r="C94" t="str">
            <v>危険木伐採</v>
          </cell>
          <cell r="D94" t="str">
            <v>法面</v>
          </cell>
          <cell r="E94" t="str">
            <v>C=30～60cm</v>
          </cell>
          <cell r="F94" t="str">
            <v>５ｋｍ</v>
          </cell>
          <cell r="G94" t="str">
            <v>本</v>
          </cell>
          <cell r="H94">
            <v>8777</v>
          </cell>
        </row>
        <row r="95">
          <cell r="B95" t="str">
            <v>５００－３</v>
          </cell>
          <cell r="C95" t="str">
            <v>危険木伐採</v>
          </cell>
          <cell r="D95" t="str">
            <v>法面</v>
          </cell>
          <cell r="E95" t="str">
            <v>C=60～90cm</v>
          </cell>
          <cell r="F95" t="str">
            <v>５ｋｍ</v>
          </cell>
          <cell r="G95" t="str">
            <v>本</v>
          </cell>
          <cell r="H95">
            <v>18617</v>
          </cell>
        </row>
        <row r="96">
          <cell r="B96" t="str">
            <v>５００－４</v>
          </cell>
          <cell r="C96" t="str">
            <v>危険木伐採</v>
          </cell>
          <cell r="D96" t="str">
            <v>法面</v>
          </cell>
          <cell r="E96" t="str">
            <v>C=90～120cm</v>
          </cell>
          <cell r="F96" t="str">
            <v>５ｋｍ</v>
          </cell>
          <cell r="G96" t="str">
            <v>本</v>
          </cell>
          <cell r="H96">
            <v>47374</v>
          </cell>
        </row>
        <row r="97">
          <cell r="B97" t="str">
            <v>５００－５</v>
          </cell>
          <cell r="C97" t="str">
            <v>危険木伐採</v>
          </cell>
          <cell r="D97" t="str">
            <v>法面</v>
          </cell>
          <cell r="E97" t="str">
            <v>C=120cm以上</v>
          </cell>
          <cell r="F97" t="str">
            <v>５ｋｍ</v>
          </cell>
          <cell r="G97" t="str">
            <v>本</v>
          </cell>
          <cell r="H97">
            <v>71009</v>
          </cell>
        </row>
        <row r="98">
          <cell r="B98" t="str">
            <v>５００－６</v>
          </cell>
          <cell r="C98" t="str">
            <v>危険木伐採</v>
          </cell>
          <cell r="D98" t="str">
            <v>法面</v>
          </cell>
          <cell r="E98" t="str">
            <v>C=30cm未満</v>
          </cell>
          <cell r="F98" t="str">
            <v>１０ｋｍ</v>
          </cell>
          <cell r="G98" t="str">
            <v>本</v>
          </cell>
          <cell r="H98">
            <v>4540</v>
          </cell>
        </row>
        <row r="99">
          <cell r="B99" t="str">
            <v>５００－７</v>
          </cell>
          <cell r="C99" t="str">
            <v>危険木伐採</v>
          </cell>
          <cell r="D99" t="str">
            <v>法面</v>
          </cell>
          <cell r="E99" t="str">
            <v>C=30～60cm</v>
          </cell>
          <cell r="F99" t="str">
            <v>１０ｋｍ</v>
          </cell>
          <cell r="G99" t="str">
            <v>本</v>
          </cell>
          <cell r="H99">
            <v>8877</v>
          </cell>
        </row>
        <row r="100">
          <cell r="B100" t="str">
            <v>５００－８</v>
          </cell>
          <cell r="C100" t="str">
            <v>危険木伐採</v>
          </cell>
          <cell r="D100" t="str">
            <v>法面</v>
          </cell>
          <cell r="E100" t="str">
            <v>C=60～90cm</v>
          </cell>
          <cell r="F100" t="str">
            <v>１０ｋｍ</v>
          </cell>
          <cell r="G100" t="str">
            <v>本</v>
          </cell>
          <cell r="H100">
            <v>18873</v>
          </cell>
        </row>
        <row r="101">
          <cell r="B101" t="str">
            <v>５００－９</v>
          </cell>
          <cell r="C101" t="str">
            <v>危険木伐採</v>
          </cell>
          <cell r="D101" t="str">
            <v>法面</v>
          </cell>
          <cell r="E101" t="str">
            <v>C=90～120cm</v>
          </cell>
          <cell r="F101" t="str">
            <v>１０ｋｍ</v>
          </cell>
          <cell r="G101" t="str">
            <v>本</v>
          </cell>
          <cell r="H101">
            <v>48056</v>
          </cell>
        </row>
        <row r="102">
          <cell r="B102" t="str">
            <v>５０１</v>
          </cell>
          <cell r="C102" t="str">
            <v>危険木伐採</v>
          </cell>
          <cell r="D102" t="str">
            <v>法面</v>
          </cell>
          <cell r="E102" t="str">
            <v>C=120cm以上</v>
          </cell>
          <cell r="F102" t="str">
            <v>１０ｋｍ</v>
          </cell>
          <cell r="G102" t="str">
            <v>本</v>
          </cell>
          <cell r="H102">
            <v>71900</v>
          </cell>
        </row>
        <row r="103">
          <cell r="B103" t="str">
            <v>５０１－１</v>
          </cell>
          <cell r="C103" t="str">
            <v>危険木伐採</v>
          </cell>
          <cell r="D103" t="str">
            <v>法面</v>
          </cell>
          <cell r="E103" t="str">
            <v>C=30cm未満</v>
          </cell>
          <cell r="F103" t="str">
            <v>１５ｋｍ</v>
          </cell>
          <cell r="G103" t="str">
            <v>本</v>
          </cell>
          <cell r="H103">
            <v>4645</v>
          </cell>
        </row>
        <row r="104">
          <cell r="B104" t="str">
            <v>５０１－２</v>
          </cell>
          <cell r="C104" t="str">
            <v>危険木伐採</v>
          </cell>
          <cell r="D104" t="str">
            <v>法面</v>
          </cell>
          <cell r="E104" t="str">
            <v>C=30～60cm</v>
          </cell>
          <cell r="F104" t="str">
            <v>１５ｋｍ</v>
          </cell>
          <cell r="G104" t="str">
            <v>本</v>
          </cell>
          <cell r="H104">
            <v>8982</v>
          </cell>
        </row>
        <row r="105">
          <cell r="B105" t="str">
            <v>５０１－３</v>
          </cell>
          <cell r="C105" t="str">
            <v>危険木伐採</v>
          </cell>
          <cell r="D105" t="str">
            <v>法面</v>
          </cell>
          <cell r="E105" t="str">
            <v>C=60～90cm</v>
          </cell>
          <cell r="F105" t="str">
            <v>１５ｋｍ</v>
          </cell>
          <cell r="G105" t="str">
            <v>本</v>
          </cell>
          <cell r="H105">
            <v>19146</v>
          </cell>
        </row>
        <row r="106">
          <cell r="B106" t="str">
            <v>５０１－４</v>
          </cell>
          <cell r="C106" t="str">
            <v>危険木伐採</v>
          </cell>
          <cell r="D106" t="str">
            <v>法面</v>
          </cell>
          <cell r="E106" t="str">
            <v>C=90～120cm</v>
          </cell>
          <cell r="F106" t="str">
            <v>１５ｋｍ</v>
          </cell>
          <cell r="G106" t="str">
            <v>本</v>
          </cell>
          <cell r="H106">
            <v>48684</v>
          </cell>
        </row>
        <row r="107">
          <cell r="B107" t="str">
            <v>５０１－５</v>
          </cell>
          <cell r="C107" t="str">
            <v>危険木伐採</v>
          </cell>
          <cell r="D107" t="str">
            <v>法面</v>
          </cell>
          <cell r="E107" t="str">
            <v>C=120cm以上</v>
          </cell>
          <cell r="F107" t="str">
            <v>１５ｋｍ</v>
          </cell>
          <cell r="G107" t="str">
            <v>本</v>
          </cell>
          <cell r="H107">
            <v>72791</v>
          </cell>
        </row>
        <row r="108">
          <cell r="B108" t="str">
            <v>５０１－６</v>
          </cell>
          <cell r="C108" t="str">
            <v>危険木伐採</v>
          </cell>
          <cell r="D108" t="str">
            <v>法面</v>
          </cell>
          <cell r="E108" t="str">
            <v>C=30cm未満</v>
          </cell>
          <cell r="F108" t="str">
            <v>２０ｋｍ</v>
          </cell>
          <cell r="G108" t="str">
            <v>本</v>
          </cell>
          <cell r="H108">
            <v>4745</v>
          </cell>
        </row>
        <row r="109">
          <cell r="B109" t="str">
            <v>５０１－７</v>
          </cell>
          <cell r="C109" t="str">
            <v>危険木伐採</v>
          </cell>
          <cell r="D109" t="str">
            <v>法面</v>
          </cell>
          <cell r="E109" t="str">
            <v>C=30～60cm</v>
          </cell>
          <cell r="F109" t="str">
            <v>２０ｋｍ</v>
          </cell>
          <cell r="G109" t="str">
            <v>本</v>
          </cell>
          <cell r="H109">
            <v>9081</v>
          </cell>
        </row>
        <row r="110">
          <cell r="B110" t="str">
            <v>５０１－８</v>
          </cell>
          <cell r="C110" t="str">
            <v>危険木伐採</v>
          </cell>
          <cell r="D110" t="str">
            <v>法面</v>
          </cell>
          <cell r="E110" t="str">
            <v>C=60～90cm</v>
          </cell>
          <cell r="F110" t="str">
            <v>２０ｋｍ</v>
          </cell>
          <cell r="G110" t="str">
            <v>本</v>
          </cell>
          <cell r="H110">
            <v>19408</v>
          </cell>
        </row>
        <row r="111">
          <cell r="B111" t="str">
            <v>５０１－９</v>
          </cell>
          <cell r="C111" t="str">
            <v>危険木伐採</v>
          </cell>
          <cell r="D111" t="str">
            <v>法面</v>
          </cell>
          <cell r="E111" t="str">
            <v>C=90～120cm</v>
          </cell>
          <cell r="F111" t="str">
            <v>２０ｋｍ</v>
          </cell>
          <cell r="G111" t="str">
            <v>本</v>
          </cell>
          <cell r="H111">
            <v>49313</v>
          </cell>
        </row>
        <row r="112">
          <cell r="B112" t="str">
            <v>５０２</v>
          </cell>
          <cell r="C112" t="str">
            <v>危険木伐採</v>
          </cell>
          <cell r="D112" t="str">
            <v>法面</v>
          </cell>
          <cell r="E112" t="str">
            <v>C=120cm以上</v>
          </cell>
          <cell r="F112" t="str">
            <v>２０ｋｍ</v>
          </cell>
          <cell r="G112" t="str">
            <v>本</v>
          </cell>
          <cell r="H112">
            <v>73682</v>
          </cell>
        </row>
        <row r="113">
          <cell r="B113" t="str">
            <v>５１０－１</v>
          </cell>
          <cell r="C113" t="str">
            <v>危険木伐採</v>
          </cell>
          <cell r="D113" t="str">
            <v>平地</v>
          </cell>
          <cell r="E113" t="str">
            <v>C=30cm未満</v>
          </cell>
          <cell r="F113" t="str">
            <v>５ｋｍ</v>
          </cell>
          <cell r="G113" t="str">
            <v>本</v>
          </cell>
          <cell r="H113">
            <v>3758</v>
          </cell>
        </row>
        <row r="114">
          <cell r="B114" t="str">
            <v>５１０－２</v>
          </cell>
          <cell r="C114" t="str">
            <v>危険木伐採</v>
          </cell>
          <cell r="D114" t="str">
            <v>平地</v>
          </cell>
          <cell r="E114" t="str">
            <v>C=30～60cm</v>
          </cell>
          <cell r="F114" t="str">
            <v>５ｋｍ</v>
          </cell>
          <cell r="G114" t="str">
            <v>本</v>
          </cell>
          <cell r="H114">
            <v>6096</v>
          </cell>
        </row>
        <row r="115">
          <cell r="B115" t="str">
            <v>５１０－３</v>
          </cell>
          <cell r="C115" t="str">
            <v>危険木伐採</v>
          </cell>
          <cell r="D115" t="str">
            <v>平地</v>
          </cell>
          <cell r="E115" t="str">
            <v>C=60～90cm</v>
          </cell>
          <cell r="F115" t="str">
            <v>５ｋｍ</v>
          </cell>
          <cell r="G115" t="str">
            <v>本</v>
          </cell>
          <cell r="H115">
            <v>13433</v>
          </cell>
        </row>
        <row r="116">
          <cell r="B116" t="str">
            <v>５１０－４</v>
          </cell>
          <cell r="C116" t="str">
            <v>危険木伐採</v>
          </cell>
          <cell r="D116" t="str">
            <v>平地</v>
          </cell>
          <cell r="E116" t="str">
            <v>C=90～120cm</v>
          </cell>
          <cell r="F116" t="str">
            <v>５ｋｍ</v>
          </cell>
          <cell r="G116" t="str">
            <v>本</v>
          </cell>
          <cell r="H116">
            <v>22018</v>
          </cell>
        </row>
        <row r="117">
          <cell r="B117" t="str">
            <v>５１０－５</v>
          </cell>
          <cell r="C117" t="str">
            <v>危険木伐採</v>
          </cell>
          <cell r="D117" t="str">
            <v>平地</v>
          </cell>
          <cell r="E117" t="str">
            <v>C=120～150cm</v>
          </cell>
          <cell r="F117" t="str">
            <v>５ｋｍ</v>
          </cell>
          <cell r="G117" t="str">
            <v>本</v>
          </cell>
          <cell r="H117">
            <v>30253</v>
          </cell>
        </row>
        <row r="118">
          <cell r="B118" t="str">
            <v>５１０－６</v>
          </cell>
          <cell r="C118" t="str">
            <v>危険木伐採</v>
          </cell>
          <cell r="D118" t="str">
            <v>平地</v>
          </cell>
          <cell r="E118" t="str">
            <v>C=150cm以上</v>
          </cell>
          <cell r="F118" t="str">
            <v>５ｋｍ</v>
          </cell>
          <cell r="G118" t="str">
            <v>本</v>
          </cell>
          <cell r="H118">
            <v>43287</v>
          </cell>
        </row>
        <row r="119">
          <cell r="B119" t="str">
            <v>５１０－７</v>
          </cell>
          <cell r="C119" t="str">
            <v>危険木伐採</v>
          </cell>
          <cell r="D119" t="str">
            <v>平地</v>
          </cell>
          <cell r="E119" t="str">
            <v>C=30cm未満</v>
          </cell>
          <cell r="F119" t="str">
            <v>１０ｋｍ</v>
          </cell>
          <cell r="G119" t="str">
            <v>本</v>
          </cell>
          <cell r="H119">
            <v>3858</v>
          </cell>
        </row>
        <row r="120">
          <cell r="B120" t="str">
            <v>５１０－８</v>
          </cell>
          <cell r="C120" t="str">
            <v>危険木伐採</v>
          </cell>
          <cell r="D120" t="str">
            <v>平地</v>
          </cell>
          <cell r="E120" t="str">
            <v>C=30～60cm</v>
          </cell>
          <cell r="F120" t="str">
            <v>１０ｋｍ</v>
          </cell>
          <cell r="G120" t="str">
            <v>本</v>
          </cell>
          <cell r="H120">
            <v>6196</v>
          </cell>
        </row>
        <row r="121">
          <cell r="B121" t="str">
            <v>５１０－９</v>
          </cell>
          <cell r="C121" t="str">
            <v>危険木伐採</v>
          </cell>
          <cell r="D121" t="str">
            <v>平地</v>
          </cell>
          <cell r="E121" t="str">
            <v>C=60～90cm</v>
          </cell>
          <cell r="F121" t="str">
            <v>１０ｋｍ</v>
          </cell>
          <cell r="G121" t="str">
            <v>本</v>
          </cell>
          <cell r="H121">
            <v>13690</v>
          </cell>
        </row>
        <row r="122">
          <cell r="B122" t="str">
            <v>５１１</v>
          </cell>
          <cell r="C122" t="str">
            <v>危険木伐採</v>
          </cell>
          <cell r="D122" t="str">
            <v>平地</v>
          </cell>
          <cell r="E122" t="str">
            <v>C=90～120cm</v>
          </cell>
          <cell r="F122" t="str">
            <v>１０ｋｍ</v>
          </cell>
          <cell r="G122" t="str">
            <v>本</v>
          </cell>
          <cell r="H122">
            <v>22699</v>
          </cell>
        </row>
        <row r="123">
          <cell r="B123" t="str">
            <v>５１１－１</v>
          </cell>
          <cell r="C123" t="str">
            <v>危険木伐採</v>
          </cell>
          <cell r="D123" t="str">
            <v>平地</v>
          </cell>
          <cell r="E123" t="str">
            <v>C=120～150cm</v>
          </cell>
          <cell r="F123" t="str">
            <v>１０ｋｍ</v>
          </cell>
          <cell r="G123" t="str">
            <v>本</v>
          </cell>
          <cell r="H123">
            <v>31143</v>
          </cell>
        </row>
        <row r="124">
          <cell r="B124" t="str">
            <v>５１１－２</v>
          </cell>
          <cell r="C124" t="str">
            <v>危険木伐採</v>
          </cell>
          <cell r="D124" t="str">
            <v>平地</v>
          </cell>
          <cell r="E124" t="str">
            <v>C=150cm以上</v>
          </cell>
          <cell r="F124" t="str">
            <v>１０ｋｍ</v>
          </cell>
          <cell r="G124" t="str">
            <v>本</v>
          </cell>
          <cell r="H124">
            <v>44178</v>
          </cell>
        </row>
        <row r="125">
          <cell r="B125" t="str">
            <v>５１１－３</v>
          </cell>
          <cell r="C125" t="str">
            <v>危険木伐採</v>
          </cell>
          <cell r="D125" t="str">
            <v>平地</v>
          </cell>
          <cell r="E125" t="str">
            <v>C=30cm未満</v>
          </cell>
          <cell r="F125" t="str">
            <v>１５ｋｍ</v>
          </cell>
          <cell r="G125" t="str">
            <v>本</v>
          </cell>
          <cell r="H125">
            <v>3962</v>
          </cell>
        </row>
        <row r="126">
          <cell r="B126" t="str">
            <v>５１１－４</v>
          </cell>
          <cell r="C126" t="str">
            <v>危険木伐採</v>
          </cell>
          <cell r="D126" t="str">
            <v>平地</v>
          </cell>
          <cell r="E126" t="str">
            <v>C=30～60cm</v>
          </cell>
          <cell r="F126" t="str">
            <v>１５ｋｍ</v>
          </cell>
          <cell r="G126" t="str">
            <v>本</v>
          </cell>
          <cell r="H126">
            <v>6301</v>
          </cell>
        </row>
        <row r="127">
          <cell r="B127" t="str">
            <v>５１１－５</v>
          </cell>
          <cell r="C127" t="str">
            <v>危険木伐採</v>
          </cell>
          <cell r="D127" t="str">
            <v>平地</v>
          </cell>
          <cell r="E127" t="str">
            <v>C=60～90cm</v>
          </cell>
          <cell r="F127" t="str">
            <v>１５ｋｍ</v>
          </cell>
          <cell r="G127" t="str">
            <v>本</v>
          </cell>
          <cell r="H127">
            <v>13962</v>
          </cell>
        </row>
        <row r="128">
          <cell r="B128" t="str">
            <v>５１１－６</v>
          </cell>
          <cell r="C128" t="str">
            <v>危険木伐採</v>
          </cell>
          <cell r="D128" t="str">
            <v>平地</v>
          </cell>
          <cell r="E128" t="str">
            <v>C=90～120cm</v>
          </cell>
          <cell r="F128" t="str">
            <v>１５ｋｍ</v>
          </cell>
          <cell r="G128" t="str">
            <v>本</v>
          </cell>
          <cell r="H128">
            <v>23328</v>
          </cell>
        </row>
        <row r="129">
          <cell r="B129" t="str">
            <v>５１１－７</v>
          </cell>
          <cell r="C129" t="str">
            <v>危険木伐採</v>
          </cell>
          <cell r="D129" t="str">
            <v>平地</v>
          </cell>
          <cell r="E129" t="str">
            <v>C=120～150cm</v>
          </cell>
          <cell r="F129" t="str">
            <v>１５ｋｍ</v>
          </cell>
          <cell r="G129" t="str">
            <v>本</v>
          </cell>
          <cell r="H129">
            <v>32034</v>
          </cell>
        </row>
        <row r="130">
          <cell r="B130" t="str">
            <v>５１１－８</v>
          </cell>
          <cell r="C130" t="str">
            <v>危険木伐採</v>
          </cell>
          <cell r="D130" t="str">
            <v>平地</v>
          </cell>
          <cell r="E130" t="str">
            <v>C=150cm以上</v>
          </cell>
          <cell r="F130" t="str">
            <v>１５ｋｍ</v>
          </cell>
          <cell r="G130" t="str">
            <v>本</v>
          </cell>
          <cell r="H130">
            <v>45069</v>
          </cell>
        </row>
        <row r="131">
          <cell r="B131" t="str">
            <v>５１１－９</v>
          </cell>
          <cell r="C131" t="str">
            <v>危険木伐採</v>
          </cell>
          <cell r="D131" t="str">
            <v>平地</v>
          </cell>
          <cell r="E131" t="str">
            <v>C=30cm未満</v>
          </cell>
          <cell r="F131" t="str">
            <v>２０ｋｍ</v>
          </cell>
          <cell r="G131" t="str">
            <v>本</v>
          </cell>
          <cell r="H131">
            <v>4062</v>
          </cell>
        </row>
        <row r="132">
          <cell r="B132" t="str">
            <v>５１２</v>
          </cell>
          <cell r="C132" t="str">
            <v>危険木伐採</v>
          </cell>
          <cell r="D132" t="str">
            <v>平地</v>
          </cell>
          <cell r="E132" t="str">
            <v>C=30～60cm</v>
          </cell>
          <cell r="F132" t="str">
            <v>２０ｋｍ</v>
          </cell>
          <cell r="G132" t="str">
            <v>本</v>
          </cell>
          <cell r="H132">
            <v>6400</v>
          </cell>
        </row>
        <row r="133">
          <cell r="B133" t="str">
            <v>５１２－１</v>
          </cell>
          <cell r="C133" t="str">
            <v>危険木伐採</v>
          </cell>
          <cell r="D133" t="str">
            <v>平地</v>
          </cell>
          <cell r="E133" t="str">
            <v>C=60～90cm</v>
          </cell>
          <cell r="F133" t="str">
            <v>２０ｋｍ</v>
          </cell>
          <cell r="G133" t="str">
            <v>本</v>
          </cell>
          <cell r="H133">
            <v>14224</v>
          </cell>
        </row>
        <row r="134">
          <cell r="B134" t="str">
            <v>５１２－２</v>
          </cell>
          <cell r="C134" t="str">
            <v>危険木伐採</v>
          </cell>
          <cell r="D134" t="str">
            <v>平地</v>
          </cell>
          <cell r="E134" t="str">
            <v>C=90～120cm</v>
          </cell>
          <cell r="F134" t="str">
            <v>２０ｋｍ</v>
          </cell>
          <cell r="G134" t="str">
            <v>本</v>
          </cell>
          <cell r="H134">
            <v>23956</v>
          </cell>
        </row>
        <row r="135">
          <cell r="B135" t="str">
            <v>５１２－３</v>
          </cell>
          <cell r="C135" t="str">
            <v>危険木伐採</v>
          </cell>
          <cell r="D135" t="str">
            <v>平地</v>
          </cell>
          <cell r="E135" t="str">
            <v>C=120～150cm</v>
          </cell>
          <cell r="F135" t="str">
            <v>２０ｋｍ</v>
          </cell>
          <cell r="G135" t="str">
            <v>本</v>
          </cell>
          <cell r="H135">
            <v>32925</v>
          </cell>
        </row>
        <row r="136">
          <cell r="B136" t="str">
            <v>５１２－４</v>
          </cell>
          <cell r="C136" t="str">
            <v>危険木伐採</v>
          </cell>
          <cell r="D136" t="str">
            <v>平地</v>
          </cell>
          <cell r="E136" t="str">
            <v>C=150cm以上</v>
          </cell>
          <cell r="F136" t="str">
            <v>２０ｋｍ</v>
          </cell>
          <cell r="G136" t="str">
            <v>本</v>
          </cell>
          <cell r="H136">
            <v>45960</v>
          </cell>
        </row>
        <row r="137">
          <cell r="B137" t="str">
            <v>６００－１－１</v>
          </cell>
          <cell r="C137" t="str">
            <v>植栽工</v>
          </cell>
          <cell r="D137" t="str">
            <v>低木Ｈ＝～３０</v>
          </cell>
          <cell r="E137" t="str">
            <v>施工規模１００本未満</v>
          </cell>
          <cell r="F137" t="str">
            <v>　</v>
          </cell>
          <cell r="G137" t="str">
            <v>本</v>
          </cell>
          <cell r="H137">
            <v>254</v>
          </cell>
        </row>
        <row r="138">
          <cell r="B138" t="str">
            <v>６００－１－２</v>
          </cell>
          <cell r="C138">
            <v>0</v>
          </cell>
          <cell r="D138">
            <v>0</v>
          </cell>
          <cell r="E138" t="str">
            <v>施工規模１００本以上１０００本未満</v>
          </cell>
          <cell r="F138">
            <v>0</v>
          </cell>
          <cell r="G138" t="str">
            <v>本</v>
          </cell>
          <cell r="H138">
            <v>238</v>
          </cell>
        </row>
        <row r="139">
          <cell r="B139" t="str">
            <v>６００－１－３</v>
          </cell>
          <cell r="C139">
            <v>0</v>
          </cell>
          <cell r="D139">
            <v>0</v>
          </cell>
          <cell r="E139" t="str">
            <v>施工規模１０００本以上</v>
          </cell>
          <cell r="F139">
            <v>0</v>
          </cell>
          <cell r="G139" t="str">
            <v>本</v>
          </cell>
          <cell r="H139">
            <v>222</v>
          </cell>
        </row>
        <row r="140">
          <cell r="B140" t="str">
            <v>６００－２－１</v>
          </cell>
          <cell r="C140" t="str">
            <v>植栽工</v>
          </cell>
          <cell r="D140" t="str">
            <v>低木Ｈ＝３０～６０</v>
          </cell>
          <cell r="E140" t="str">
            <v>施工規模１００本未満</v>
          </cell>
          <cell r="F140" t="str">
            <v>　</v>
          </cell>
          <cell r="G140" t="str">
            <v>本</v>
          </cell>
          <cell r="H140">
            <v>275</v>
          </cell>
        </row>
        <row r="141">
          <cell r="B141" t="str">
            <v>６００－２－２</v>
          </cell>
          <cell r="C141">
            <v>0</v>
          </cell>
          <cell r="D141">
            <v>0</v>
          </cell>
          <cell r="E141" t="str">
            <v>施工規模１００本以上１０００本未満</v>
          </cell>
          <cell r="F141">
            <v>0</v>
          </cell>
          <cell r="G141" t="str">
            <v>本</v>
          </cell>
          <cell r="H141">
            <v>259</v>
          </cell>
        </row>
        <row r="142">
          <cell r="B142" t="str">
            <v>６００－２－３</v>
          </cell>
          <cell r="C142">
            <v>0</v>
          </cell>
          <cell r="D142">
            <v>0</v>
          </cell>
          <cell r="E142" t="str">
            <v>施工規模１０００本以上</v>
          </cell>
          <cell r="F142">
            <v>0</v>
          </cell>
          <cell r="G142" t="str">
            <v>本</v>
          </cell>
          <cell r="H142">
            <v>243</v>
          </cell>
        </row>
        <row r="143">
          <cell r="B143" t="str">
            <v>６００－３－１</v>
          </cell>
          <cell r="C143" t="str">
            <v>植栽工</v>
          </cell>
          <cell r="D143" t="str">
            <v>低木Ｈ＝６０～８０</v>
          </cell>
          <cell r="E143" t="str">
            <v>施工規模１０本未満</v>
          </cell>
          <cell r="F143" t="str">
            <v>　</v>
          </cell>
          <cell r="G143" t="str">
            <v>本</v>
          </cell>
          <cell r="H143">
            <v>526</v>
          </cell>
        </row>
        <row r="144">
          <cell r="B144" t="str">
            <v>６００－３－２</v>
          </cell>
          <cell r="C144">
            <v>0</v>
          </cell>
          <cell r="D144">
            <v>0</v>
          </cell>
          <cell r="E144" t="str">
            <v>施工規模１０本以上５０本未満</v>
          </cell>
          <cell r="F144">
            <v>0</v>
          </cell>
          <cell r="G144" t="str">
            <v>本</v>
          </cell>
          <cell r="H144">
            <v>491</v>
          </cell>
        </row>
        <row r="145">
          <cell r="B145" t="str">
            <v>６００－３－３</v>
          </cell>
          <cell r="C145">
            <v>0</v>
          </cell>
          <cell r="D145">
            <v>0</v>
          </cell>
          <cell r="E145" t="str">
            <v>施工規模５０本以上</v>
          </cell>
          <cell r="F145">
            <v>0</v>
          </cell>
          <cell r="G145" t="str">
            <v>本</v>
          </cell>
          <cell r="H145">
            <v>456</v>
          </cell>
        </row>
        <row r="146">
          <cell r="B146" t="str">
            <v>６００－４－１</v>
          </cell>
          <cell r="C146" t="str">
            <v>植栽工</v>
          </cell>
          <cell r="D146" t="str">
            <v>低木Ｈ＝８０～１００</v>
          </cell>
          <cell r="E146" t="str">
            <v>施工規模１０本未満</v>
          </cell>
          <cell r="F146" t="str">
            <v>　</v>
          </cell>
          <cell r="G146" t="str">
            <v>本</v>
          </cell>
          <cell r="H146">
            <v>556</v>
          </cell>
        </row>
        <row r="147">
          <cell r="B147" t="str">
            <v>６００－４－２</v>
          </cell>
          <cell r="C147">
            <v>0</v>
          </cell>
          <cell r="D147">
            <v>0</v>
          </cell>
          <cell r="E147" t="str">
            <v>施工規模１０本以上５０本未満</v>
          </cell>
          <cell r="F147">
            <v>0</v>
          </cell>
          <cell r="G147" t="str">
            <v>本</v>
          </cell>
          <cell r="H147">
            <v>521</v>
          </cell>
        </row>
        <row r="148">
          <cell r="B148" t="str">
            <v>６００－４－３</v>
          </cell>
          <cell r="C148">
            <v>0</v>
          </cell>
          <cell r="D148">
            <v>0</v>
          </cell>
          <cell r="E148" t="str">
            <v>施工規模５０本以上</v>
          </cell>
          <cell r="F148">
            <v>0</v>
          </cell>
          <cell r="G148" t="str">
            <v>本</v>
          </cell>
          <cell r="H148">
            <v>486</v>
          </cell>
        </row>
        <row r="149">
          <cell r="B149" t="str">
            <v>６００－５－１</v>
          </cell>
          <cell r="C149" t="str">
            <v>植栽工</v>
          </cell>
          <cell r="D149" t="str">
            <v>中木Ｈ＝１００～１５０</v>
          </cell>
          <cell r="E149" t="str">
            <v>施工規模１０本未満</v>
          </cell>
          <cell r="F149" t="str">
            <v>　</v>
          </cell>
          <cell r="G149" t="str">
            <v>本</v>
          </cell>
          <cell r="H149">
            <v>1455</v>
          </cell>
        </row>
        <row r="150">
          <cell r="B150" t="str">
            <v>６００－５－２</v>
          </cell>
          <cell r="C150">
            <v>0</v>
          </cell>
          <cell r="D150">
            <v>0</v>
          </cell>
          <cell r="E150" t="str">
            <v>施工規模１０本以上５０本未満</v>
          </cell>
          <cell r="F150">
            <v>0</v>
          </cell>
          <cell r="G150" t="str">
            <v>本</v>
          </cell>
          <cell r="H150">
            <v>1349</v>
          </cell>
        </row>
        <row r="151">
          <cell r="B151" t="str">
            <v>６００－５－３</v>
          </cell>
          <cell r="C151">
            <v>0</v>
          </cell>
          <cell r="D151">
            <v>0</v>
          </cell>
          <cell r="E151" t="str">
            <v>施工規模５０本以上</v>
          </cell>
          <cell r="F151">
            <v>0</v>
          </cell>
          <cell r="G151" t="str">
            <v>本</v>
          </cell>
          <cell r="H151">
            <v>1243</v>
          </cell>
        </row>
        <row r="152">
          <cell r="B152" t="str">
            <v>６００－６－１</v>
          </cell>
          <cell r="C152" t="str">
            <v>植栽工</v>
          </cell>
          <cell r="D152" t="str">
            <v>中木Ｈ＝１５０～２００</v>
          </cell>
          <cell r="E152" t="str">
            <v>施工規模１０本未満</v>
          </cell>
          <cell r="F152" t="str">
            <v>　</v>
          </cell>
          <cell r="G152" t="str">
            <v>本</v>
          </cell>
          <cell r="H152">
            <v>1542</v>
          </cell>
        </row>
        <row r="153">
          <cell r="B153" t="str">
            <v>６００－６－２</v>
          </cell>
          <cell r="C153">
            <v>0</v>
          </cell>
          <cell r="D153">
            <v>0</v>
          </cell>
          <cell r="E153" t="str">
            <v>施工規模１０本以上５０本未満</v>
          </cell>
          <cell r="F153">
            <v>0</v>
          </cell>
          <cell r="G153" t="str">
            <v>本</v>
          </cell>
          <cell r="H153">
            <v>1436</v>
          </cell>
        </row>
        <row r="154">
          <cell r="B154" t="str">
            <v>６００－６－３</v>
          </cell>
          <cell r="C154">
            <v>0</v>
          </cell>
          <cell r="D154">
            <v>0</v>
          </cell>
          <cell r="E154" t="str">
            <v>施工規模５０本以上</v>
          </cell>
          <cell r="F154">
            <v>0</v>
          </cell>
          <cell r="G154" t="str">
            <v>本</v>
          </cell>
          <cell r="H154">
            <v>1330</v>
          </cell>
        </row>
        <row r="155">
          <cell r="B155" t="str">
            <v>６００－７－１</v>
          </cell>
          <cell r="C155" t="str">
            <v>植栽工</v>
          </cell>
          <cell r="D155" t="str">
            <v>中木Ｈ＝２００～２５０</v>
          </cell>
          <cell r="E155" t="str">
            <v>施工規模１０本未満</v>
          </cell>
          <cell r="F155" t="str">
            <v>　</v>
          </cell>
          <cell r="G155" t="str">
            <v>本</v>
          </cell>
          <cell r="H155">
            <v>3303</v>
          </cell>
        </row>
        <row r="156">
          <cell r="B156" t="str">
            <v>６００－７－２</v>
          </cell>
          <cell r="C156">
            <v>0</v>
          </cell>
          <cell r="D156">
            <v>0</v>
          </cell>
          <cell r="E156" t="str">
            <v>施工規模１０本以上５０本未満</v>
          </cell>
          <cell r="F156">
            <v>0</v>
          </cell>
          <cell r="G156" t="str">
            <v>本</v>
          </cell>
          <cell r="H156">
            <v>3059</v>
          </cell>
        </row>
        <row r="157">
          <cell r="B157" t="str">
            <v>６００－７－３</v>
          </cell>
          <cell r="C157">
            <v>0</v>
          </cell>
          <cell r="D157">
            <v>0</v>
          </cell>
          <cell r="E157" t="str">
            <v>施工規模５０本以上</v>
          </cell>
          <cell r="F157">
            <v>0</v>
          </cell>
          <cell r="G157" t="str">
            <v>本</v>
          </cell>
          <cell r="H157">
            <v>2815</v>
          </cell>
        </row>
        <row r="158">
          <cell r="B158" t="str">
            <v>６００－８－１</v>
          </cell>
          <cell r="C158" t="str">
            <v>植栽工</v>
          </cell>
          <cell r="D158" t="str">
            <v>中木Ｈ＝２５０～３００</v>
          </cell>
          <cell r="E158" t="str">
            <v>施工規模１０本未満</v>
          </cell>
          <cell r="F158" t="str">
            <v>　</v>
          </cell>
          <cell r="G158" t="str">
            <v>本</v>
          </cell>
          <cell r="H158">
            <v>3444</v>
          </cell>
        </row>
        <row r="159">
          <cell r="B159" t="str">
            <v>６００－８－２</v>
          </cell>
          <cell r="C159">
            <v>0</v>
          </cell>
          <cell r="D159">
            <v>0</v>
          </cell>
          <cell r="E159" t="str">
            <v>施工規模１０本以上５０本未満</v>
          </cell>
          <cell r="F159">
            <v>0</v>
          </cell>
          <cell r="G159" t="str">
            <v>本</v>
          </cell>
          <cell r="H159">
            <v>3200</v>
          </cell>
        </row>
        <row r="160">
          <cell r="B160" t="str">
            <v>６００－８－３</v>
          </cell>
          <cell r="C160">
            <v>0</v>
          </cell>
          <cell r="D160">
            <v>0</v>
          </cell>
          <cell r="E160" t="str">
            <v>施工規模５０本以上</v>
          </cell>
          <cell r="F160">
            <v>0</v>
          </cell>
          <cell r="G160" t="str">
            <v>本</v>
          </cell>
          <cell r="H160">
            <v>2956</v>
          </cell>
        </row>
        <row r="161">
          <cell r="B161" t="str">
            <v>６１０－１</v>
          </cell>
          <cell r="C161" t="str">
            <v>植栽工</v>
          </cell>
          <cell r="D161" t="str">
            <v>高木Ｃ＝～１０</v>
          </cell>
          <cell r="E161" t="str">
            <v>　</v>
          </cell>
          <cell r="F161" t="str">
            <v>　</v>
          </cell>
          <cell r="G161" t="str">
            <v>本</v>
          </cell>
          <cell r="H161">
            <v>4434</v>
          </cell>
        </row>
        <row r="162">
          <cell r="B162" t="str">
            <v>６１０－２</v>
          </cell>
          <cell r="C162" t="str">
            <v>植栽工</v>
          </cell>
          <cell r="D162" t="str">
            <v>高木Ｃ＝１０～１５）</v>
          </cell>
          <cell r="E162" t="str">
            <v>　</v>
          </cell>
          <cell r="F162" t="str">
            <v>　</v>
          </cell>
          <cell r="G162" t="str">
            <v>本</v>
          </cell>
          <cell r="H162">
            <v>4555</v>
          </cell>
        </row>
        <row r="163">
          <cell r="B163" t="str">
            <v>６１０－３</v>
          </cell>
          <cell r="C163" t="str">
            <v>植栽工</v>
          </cell>
          <cell r="D163" t="str">
            <v>高木Ｃ＝１５～２０</v>
          </cell>
          <cell r="E163" t="str">
            <v>　</v>
          </cell>
          <cell r="F163" t="str">
            <v>　</v>
          </cell>
          <cell r="G163" t="str">
            <v>本</v>
          </cell>
          <cell r="H163">
            <v>7751</v>
          </cell>
        </row>
        <row r="164">
          <cell r="B164" t="str">
            <v>６１０－４</v>
          </cell>
          <cell r="C164" t="str">
            <v>植栽工</v>
          </cell>
          <cell r="D164" t="str">
            <v>高木Ｃ＝２０～２５</v>
          </cell>
          <cell r="E164" t="str">
            <v>　</v>
          </cell>
          <cell r="F164" t="str">
            <v>　</v>
          </cell>
          <cell r="G164" t="str">
            <v>本</v>
          </cell>
          <cell r="H164">
            <v>8119</v>
          </cell>
        </row>
        <row r="165">
          <cell r="B165" t="str">
            <v>６１０－５</v>
          </cell>
          <cell r="C165" t="str">
            <v>植栽工</v>
          </cell>
          <cell r="D165" t="str">
            <v>高木Ｃ＝２５～３０</v>
          </cell>
          <cell r="E165" t="str">
            <v>バックホウ０．１ｍ3</v>
          </cell>
          <cell r="F165" t="str">
            <v>　</v>
          </cell>
          <cell r="G165" t="str">
            <v>本</v>
          </cell>
          <cell r="H165">
            <v>10589</v>
          </cell>
        </row>
        <row r="166">
          <cell r="B166" t="str">
            <v>６１０－６</v>
          </cell>
          <cell r="C166" t="str">
            <v>植栽工</v>
          </cell>
          <cell r="D166" t="str">
            <v>高木Ｃ＝３０～３５</v>
          </cell>
          <cell r="E166" t="str">
            <v>バックホウ０．１ｍ3</v>
          </cell>
          <cell r="F166" t="str">
            <v>　</v>
          </cell>
          <cell r="G166" t="str">
            <v>本</v>
          </cell>
          <cell r="H166">
            <v>10802</v>
          </cell>
        </row>
        <row r="167">
          <cell r="B167" t="str">
            <v>６１０－７</v>
          </cell>
          <cell r="C167" t="str">
            <v>植栽工</v>
          </cell>
          <cell r="D167" t="str">
            <v>高木Ｃ＝３５～４０</v>
          </cell>
          <cell r="E167" t="str">
            <v>バックホウ０．１ｍ3</v>
          </cell>
          <cell r="F167" t="str">
            <v>　</v>
          </cell>
          <cell r="G167" t="str">
            <v>本</v>
          </cell>
          <cell r="H167">
            <v>11985</v>
          </cell>
        </row>
        <row r="168">
          <cell r="B168" t="str">
            <v>６１０－８</v>
          </cell>
          <cell r="C168" t="str">
            <v>植栽工</v>
          </cell>
          <cell r="D168" t="str">
            <v>高木Ｃ＝２５～３０</v>
          </cell>
          <cell r="E168" t="str">
            <v>人力</v>
          </cell>
          <cell r="F168" t="str">
            <v>　</v>
          </cell>
          <cell r="G168" t="str">
            <v>本</v>
          </cell>
          <cell r="H168">
            <v>15514</v>
          </cell>
        </row>
        <row r="169">
          <cell r="B169" t="str">
            <v>６１０－９</v>
          </cell>
          <cell r="C169" t="str">
            <v>植栽工</v>
          </cell>
          <cell r="D169" t="str">
            <v>高木Ｃ＝３０～３５</v>
          </cell>
          <cell r="E169" t="str">
            <v>人力</v>
          </cell>
          <cell r="F169" t="str">
            <v>　</v>
          </cell>
          <cell r="G169" t="str">
            <v>本</v>
          </cell>
          <cell r="H169">
            <v>15728</v>
          </cell>
        </row>
        <row r="170">
          <cell r="B170" t="str">
            <v>６１０－１０</v>
          </cell>
          <cell r="C170" t="str">
            <v>植栽工</v>
          </cell>
          <cell r="D170" t="str">
            <v>高木Ｃ＝３５～４０</v>
          </cell>
          <cell r="E170" t="str">
            <v>人力</v>
          </cell>
          <cell r="F170" t="str">
            <v>　</v>
          </cell>
          <cell r="G170" t="str">
            <v>本</v>
          </cell>
          <cell r="H170">
            <v>16911</v>
          </cell>
        </row>
        <row r="171">
          <cell r="B171" t="str">
            <v>６１０－１１</v>
          </cell>
          <cell r="C171" t="str">
            <v>植栽工</v>
          </cell>
          <cell r="D171" t="str">
            <v>高木Ｃ＝４０～４５</v>
          </cell>
          <cell r="E171" t="str">
            <v>バックホウ０．１ｍ3</v>
          </cell>
          <cell r="F171" t="str">
            <v>　</v>
          </cell>
          <cell r="G171" t="str">
            <v>本</v>
          </cell>
          <cell r="H171">
            <v>18689</v>
          </cell>
        </row>
        <row r="172">
          <cell r="B172" t="str">
            <v>６１０－１２</v>
          </cell>
          <cell r="C172" t="str">
            <v>植栽工</v>
          </cell>
          <cell r="D172" t="str">
            <v>高木Ｃ＝４５～６０</v>
          </cell>
          <cell r="E172" t="str">
            <v>バックホウ０．１ｍ3</v>
          </cell>
          <cell r="F172" t="str">
            <v>　</v>
          </cell>
          <cell r="G172" t="str">
            <v>本</v>
          </cell>
          <cell r="H172">
            <v>20504</v>
          </cell>
        </row>
        <row r="173">
          <cell r="B173" t="str">
            <v>６１０－１３</v>
          </cell>
          <cell r="C173" t="str">
            <v>植栽工</v>
          </cell>
          <cell r="D173" t="str">
            <v>高木Ｃ＝４０～４５</v>
          </cell>
          <cell r="E173" t="str">
            <v>人力</v>
          </cell>
          <cell r="F173" t="str">
            <v>　</v>
          </cell>
          <cell r="G173" t="str">
            <v>本</v>
          </cell>
          <cell r="H173">
            <v>25597</v>
          </cell>
        </row>
        <row r="174">
          <cell r="B174" t="str">
            <v>６１０－１４</v>
          </cell>
          <cell r="C174" t="str">
            <v>植栽工</v>
          </cell>
          <cell r="D174" t="str">
            <v>高木Ｃ＝４５～６０</v>
          </cell>
          <cell r="E174" t="str">
            <v>人力</v>
          </cell>
          <cell r="F174" t="str">
            <v>　</v>
          </cell>
          <cell r="G174" t="str">
            <v>本</v>
          </cell>
          <cell r="H174">
            <v>27412</v>
          </cell>
        </row>
        <row r="175">
          <cell r="B175" t="str">
            <v>６１０－１５</v>
          </cell>
          <cell r="C175" t="str">
            <v>植栽工</v>
          </cell>
          <cell r="D175" t="str">
            <v>高木Ｃ＝６０～７５</v>
          </cell>
          <cell r="E175" t="str">
            <v>バックホウ０．１ｍ3</v>
          </cell>
          <cell r="F175" t="str">
            <v>　</v>
          </cell>
          <cell r="G175" t="str">
            <v>本</v>
          </cell>
          <cell r="H175">
            <v>31578</v>
          </cell>
        </row>
        <row r="176">
          <cell r="B176" t="str">
            <v>６１０－１６</v>
          </cell>
          <cell r="C176" t="str">
            <v>植栽工</v>
          </cell>
          <cell r="D176" t="str">
            <v>高木Ｃ＝７５～９０</v>
          </cell>
          <cell r="E176" t="str">
            <v>バックホウ０．１ｍ3</v>
          </cell>
          <cell r="F176" t="str">
            <v>　</v>
          </cell>
          <cell r="G176" t="str">
            <v>本</v>
          </cell>
          <cell r="H176">
            <v>34570</v>
          </cell>
        </row>
        <row r="177">
          <cell r="B177" t="str">
            <v>６１０－１７</v>
          </cell>
          <cell r="C177" t="str">
            <v>植栽工</v>
          </cell>
          <cell r="D177" t="str">
            <v>高木Ｃ＝６０～７５</v>
          </cell>
          <cell r="E177" t="str">
            <v>人力</v>
          </cell>
          <cell r="F177" t="str">
            <v>　</v>
          </cell>
          <cell r="G177" t="str">
            <v>本</v>
          </cell>
          <cell r="H177">
            <v>48227</v>
          </cell>
        </row>
        <row r="178">
          <cell r="B178" t="str">
            <v>６１０－１８</v>
          </cell>
          <cell r="C178" t="str">
            <v>植栽工</v>
          </cell>
          <cell r="D178" t="str">
            <v>高木Ｃ＝７５～９０</v>
          </cell>
          <cell r="E178" t="str">
            <v>人力</v>
          </cell>
          <cell r="F178" t="str">
            <v>　</v>
          </cell>
          <cell r="G178" t="str">
            <v>本</v>
          </cell>
          <cell r="H178">
            <v>51220</v>
          </cell>
        </row>
        <row r="179">
          <cell r="B179">
            <v>0</v>
          </cell>
          <cell r="C179" t="str">
            <v>＜掘取＞</v>
          </cell>
          <cell r="D179">
            <v>0</v>
          </cell>
          <cell r="E179">
            <v>0</v>
          </cell>
          <cell r="F179">
            <v>0</v>
          </cell>
          <cell r="G179">
            <v>0</v>
          </cell>
          <cell r="H179">
            <v>0</v>
          </cell>
        </row>
        <row r="180">
          <cell r="B180" t="str">
            <v> 650-1</v>
          </cell>
          <cell r="C180" t="str">
            <v>（中低木・</v>
          </cell>
          <cell r="D180" t="str">
            <v>Ｈ＝～５０）</v>
          </cell>
          <cell r="E180" t="str">
            <v>(根巻なし)</v>
          </cell>
          <cell r="F180">
            <v>0</v>
          </cell>
          <cell r="G180" t="str">
            <v>株</v>
          </cell>
          <cell r="H180">
            <v>476</v>
          </cell>
        </row>
        <row r="181">
          <cell r="B181" t="str">
            <v> 650-2</v>
          </cell>
          <cell r="C181" t="str">
            <v>（中低木・</v>
          </cell>
          <cell r="D181" t="str">
            <v>Ｈ＝～５０）</v>
          </cell>
          <cell r="E181" t="str">
            <v>(根巻あり)</v>
          </cell>
          <cell r="F181">
            <v>0</v>
          </cell>
          <cell r="G181" t="str">
            <v>株</v>
          </cell>
          <cell r="H181">
            <v>551</v>
          </cell>
        </row>
        <row r="182">
          <cell r="B182" t="str">
            <v> 650-3</v>
          </cell>
          <cell r="C182" t="str">
            <v>（中低木・</v>
          </cell>
          <cell r="D182" t="str">
            <v>Ｈ＝５０～１００）</v>
          </cell>
          <cell r="E182" t="str">
            <v>(根巻なし)</v>
          </cell>
          <cell r="F182">
            <v>0</v>
          </cell>
          <cell r="G182" t="str">
            <v>株</v>
          </cell>
          <cell r="H182">
            <v>700</v>
          </cell>
        </row>
        <row r="183">
          <cell r="B183" t="str">
            <v> 650-4</v>
          </cell>
          <cell r="C183" t="str">
            <v>（中低木・</v>
          </cell>
          <cell r="D183" t="str">
            <v>Ｈ＝５０～１００）</v>
          </cell>
          <cell r="E183" t="str">
            <v>(根巻あり)</v>
          </cell>
          <cell r="F183">
            <v>0</v>
          </cell>
          <cell r="G183" t="str">
            <v>株</v>
          </cell>
          <cell r="H183">
            <v>790</v>
          </cell>
        </row>
        <row r="184">
          <cell r="B184" t="str">
            <v> 650-5</v>
          </cell>
          <cell r="C184" t="str">
            <v>（中低木・</v>
          </cell>
          <cell r="D184" t="str">
            <v>Ｈ＝１００～２００）</v>
          </cell>
          <cell r="E184" t="str">
            <v>(根巻なし)</v>
          </cell>
          <cell r="F184">
            <v>0</v>
          </cell>
          <cell r="G184" t="str">
            <v>株</v>
          </cell>
          <cell r="H184">
            <v>1345</v>
          </cell>
        </row>
        <row r="185">
          <cell r="B185" t="str">
            <v> 650-6</v>
          </cell>
          <cell r="C185" t="str">
            <v>（中低木・</v>
          </cell>
          <cell r="D185" t="str">
            <v>Ｈ＝１００～２００）</v>
          </cell>
          <cell r="E185" t="str">
            <v>(根巻あり)</v>
          </cell>
          <cell r="F185">
            <v>0</v>
          </cell>
          <cell r="G185" t="str">
            <v>株</v>
          </cell>
          <cell r="H185">
            <v>1491</v>
          </cell>
        </row>
        <row r="186">
          <cell r="B186" t="str">
            <v> 650-7</v>
          </cell>
          <cell r="C186" t="str">
            <v>（中低木・</v>
          </cell>
          <cell r="D186" t="str">
            <v>Ｈ＝２００～３００）</v>
          </cell>
          <cell r="E186" t="str">
            <v>(根巻なし)</v>
          </cell>
          <cell r="F186">
            <v>0</v>
          </cell>
          <cell r="G186" t="str">
            <v>株</v>
          </cell>
          <cell r="H186">
            <v>3189</v>
          </cell>
        </row>
        <row r="187">
          <cell r="B187" t="str">
            <v> 650-8</v>
          </cell>
          <cell r="C187" t="str">
            <v>（中低木・</v>
          </cell>
          <cell r="D187" t="str">
            <v>Ｈ＝２００～３００）</v>
          </cell>
          <cell r="E187" t="str">
            <v>(根巻あり)</v>
          </cell>
          <cell r="F187">
            <v>0</v>
          </cell>
          <cell r="G187" t="str">
            <v>株</v>
          </cell>
          <cell r="H187">
            <v>3668</v>
          </cell>
        </row>
        <row r="188">
          <cell r="B188" t="str">
            <v> 650-9</v>
          </cell>
          <cell r="C188" t="str">
            <v>（高木・</v>
          </cell>
          <cell r="D188" t="str">
            <v>Ｃ＝～１５）</v>
          </cell>
          <cell r="E188" t="str">
            <v>(根巻なし)</v>
          </cell>
          <cell r="F188">
            <v>0</v>
          </cell>
          <cell r="G188" t="str">
            <v>本</v>
          </cell>
          <cell r="H188">
            <v>2329</v>
          </cell>
        </row>
        <row r="189">
          <cell r="B189" t="str">
            <v> 650-10</v>
          </cell>
          <cell r="C189" t="str">
            <v>（高木・</v>
          </cell>
          <cell r="D189" t="str">
            <v>Ｃ＝～１５）</v>
          </cell>
          <cell r="E189" t="str">
            <v>(根巻あり)</v>
          </cell>
          <cell r="F189">
            <v>0</v>
          </cell>
          <cell r="G189" t="str">
            <v>本</v>
          </cell>
          <cell r="H189">
            <v>2771</v>
          </cell>
        </row>
        <row r="190">
          <cell r="B190" t="str">
            <v> 650-11</v>
          </cell>
          <cell r="C190" t="str">
            <v>（高木・</v>
          </cell>
          <cell r="D190" t="str">
            <v>Ｃ＝１５～２５）</v>
          </cell>
          <cell r="E190" t="str">
            <v>(根巻なし)</v>
          </cell>
          <cell r="F190">
            <v>0</v>
          </cell>
          <cell r="G190" t="str">
            <v>本</v>
          </cell>
          <cell r="H190">
            <v>5012</v>
          </cell>
        </row>
        <row r="191">
          <cell r="B191" t="str">
            <v> 650-12</v>
          </cell>
          <cell r="C191" t="str">
            <v>（高木・</v>
          </cell>
          <cell r="D191" t="str">
            <v>Ｃ＝１５～２５）</v>
          </cell>
          <cell r="E191" t="str">
            <v>(根巻あり)</v>
          </cell>
          <cell r="F191">
            <v>0</v>
          </cell>
          <cell r="G191" t="str">
            <v>本</v>
          </cell>
          <cell r="H191">
            <v>5926</v>
          </cell>
        </row>
        <row r="192">
          <cell r="B192" t="str">
            <v> 650-13</v>
          </cell>
          <cell r="C192" t="str">
            <v>（高木・</v>
          </cell>
          <cell r="D192" t="str">
            <v>Ｃ＝２５～４０）</v>
          </cell>
          <cell r="E192" t="str">
            <v>(根巻なし)</v>
          </cell>
          <cell r="F192">
            <v>0</v>
          </cell>
          <cell r="G192" t="str">
            <v>本</v>
          </cell>
          <cell r="H192">
            <v>9310</v>
          </cell>
        </row>
        <row r="193">
          <cell r="B193" t="str">
            <v> 650-14</v>
          </cell>
          <cell r="C193" t="str">
            <v>（高木・</v>
          </cell>
          <cell r="D193" t="str">
            <v>Ｃ＝２５～４０）</v>
          </cell>
          <cell r="E193" t="str">
            <v>(根巻あり)</v>
          </cell>
          <cell r="F193">
            <v>0</v>
          </cell>
          <cell r="G193" t="str">
            <v>本</v>
          </cell>
          <cell r="H193">
            <v>10447</v>
          </cell>
        </row>
        <row r="194">
          <cell r="B194" t="str">
            <v> 650-15</v>
          </cell>
          <cell r="C194" t="str">
            <v>（高木・</v>
          </cell>
          <cell r="D194" t="str">
            <v>Ｃ＝２５～４０）</v>
          </cell>
          <cell r="E194" t="str">
            <v>(根巻、幹巻あり)</v>
          </cell>
          <cell r="F194">
            <v>0</v>
          </cell>
          <cell r="G194" t="str">
            <v>本</v>
          </cell>
          <cell r="H194">
            <v>11781</v>
          </cell>
        </row>
        <row r="195">
          <cell r="B195" t="str">
            <v> 650-16</v>
          </cell>
          <cell r="C195" t="str">
            <v>（高木・</v>
          </cell>
          <cell r="D195" t="str">
            <v>Ｃ＝４０～６０）</v>
          </cell>
          <cell r="E195" t="str">
            <v>(根巻なし)</v>
          </cell>
          <cell r="F195">
            <v>0</v>
          </cell>
          <cell r="G195" t="str">
            <v>本</v>
          </cell>
          <cell r="H195">
            <v>14365</v>
          </cell>
        </row>
        <row r="196">
          <cell r="B196" t="str">
            <v> 650-17</v>
          </cell>
          <cell r="C196" t="str">
            <v>（高木・</v>
          </cell>
          <cell r="D196" t="str">
            <v>Ｃ＝４０～６０）</v>
          </cell>
          <cell r="E196" t="str">
            <v>(根巻あり)</v>
          </cell>
          <cell r="F196">
            <v>0</v>
          </cell>
          <cell r="G196" t="str">
            <v>本</v>
          </cell>
          <cell r="H196">
            <v>16021</v>
          </cell>
        </row>
        <row r="197">
          <cell r="B197" t="str">
            <v> 650-18</v>
          </cell>
          <cell r="C197" t="str">
            <v>（高木・</v>
          </cell>
          <cell r="D197" t="str">
            <v>Ｃ＝４０～６０）</v>
          </cell>
          <cell r="E197" t="str">
            <v>(根巻、幹巻あり)</v>
          </cell>
          <cell r="F197">
            <v>0</v>
          </cell>
          <cell r="G197" t="str">
            <v>本</v>
          </cell>
          <cell r="H197">
            <v>18445</v>
          </cell>
        </row>
        <row r="198">
          <cell r="B198" t="str">
            <v> 650-19</v>
          </cell>
          <cell r="C198" t="str">
            <v>（高木・</v>
          </cell>
          <cell r="D198" t="str">
            <v>Ｃ＝６０～９０）</v>
          </cell>
          <cell r="E198" t="str">
            <v>(根巻なし)</v>
          </cell>
          <cell r="F198">
            <v>0</v>
          </cell>
          <cell r="G198" t="str">
            <v>本</v>
          </cell>
          <cell r="H198">
            <v>22610</v>
          </cell>
        </row>
        <row r="199">
          <cell r="B199" t="str">
            <v> 650-20</v>
          </cell>
          <cell r="C199" t="str">
            <v>（高木・</v>
          </cell>
          <cell r="D199" t="str">
            <v>Ｃ＝６０～９０）</v>
          </cell>
          <cell r="E199" t="str">
            <v>(根巻あり)</v>
          </cell>
          <cell r="F199">
            <v>0</v>
          </cell>
          <cell r="G199" t="str">
            <v>本</v>
          </cell>
          <cell r="H199">
            <v>25591</v>
          </cell>
        </row>
        <row r="200">
          <cell r="B200" t="str">
            <v> 650-21</v>
          </cell>
          <cell r="C200" t="str">
            <v>（高木・</v>
          </cell>
          <cell r="D200" t="str">
            <v>Ｃ＝６０～９０）</v>
          </cell>
          <cell r="E200" t="str">
            <v>(根巻、幹巻あり)</v>
          </cell>
          <cell r="F200">
            <v>0</v>
          </cell>
          <cell r="G200" t="str">
            <v>本</v>
          </cell>
          <cell r="H200">
            <v>29560</v>
          </cell>
        </row>
        <row r="201">
          <cell r="B201" t="str">
            <v>６５５－１</v>
          </cell>
          <cell r="C201" t="str">
            <v>傾木補修</v>
          </cell>
          <cell r="D201" t="str">
            <v>高木・Ｃ＝～１５</v>
          </cell>
          <cell r="E201" t="str">
            <v>　</v>
          </cell>
          <cell r="F201" t="str">
            <v>　</v>
          </cell>
          <cell r="G201" t="str">
            <v>本</v>
          </cell>
          <cell r="H201">
            <v>2081</v>
          </cell>
        </row>
        <row r="202">
          <cell r="B202" t="str">
            <v>６５５－２</v>
          </cell>
          <cell r="C202" t="str">
            <v>傾木補修</v>
          </cell>
          <cell r="D202" t="str">
            <v>高木・Ｃ＝１５～２５</v>
          </cell>
          <cell r="E202" t="str">
            <v>　</v>
          </cell>
          <cell r="F202" t="str">
            <v>　</v>
          </cell>
          <cell r="G202" t="str">
            <v>本</v>
          </cell>
          <cell r="H202">
            <v>3530</v>
          </cell>
        </row>
        <row r="203">
          <cell r="B203" t="str">
            <v>６５５－３</v>
          </cell>
          <cell r="C203" t="str">
            <v>傾木補修</v>
          </cell>
          <cell r="D203" t="str">
            <v>高木・Ｃ＝２５～４０</v>
          </cell>
          <cell r="E203" t="str">
            <v>　</v>
          </cell>
          <cell r="F203" t="str">
            <v>　</v>
          </cell>
          <cell r="G203" t="str">
            <v>本</v>
          </cell>
          <cell r="H203">
            <v>6992</v>
          </cell>
        </row>
        <row r="204">
          <cell r="B204" t="str">
            <v>６５５－４</v>
          </cell>
          <cell r="C204" t="str">
            <v>傾木補修</v>
          </cell>
          <cell r="D204" t="str">
            <v>高木・Ｃ＝４０～６０</v>
          </cell>
          <cell r="E204" t="str">
            <v>　</v>
          </cell>
          <cell r="F204" t="str">
            <v>　</v>
          </cell>
          <cell r="G204" t="str">
            <v>本</v>
          </cell>
          <cell r="H204">
            <v>11335</v>
          </cell>
        </row>
        <row r="205">
          <cell r="B205" t="str">
            <v>６５５－５</v>
          </cell>
          <cell r="C205" t="str">
            <v>傾木補修</v>
          </cell>
          <cell r="D205" t="str">
            <v>高木・Ｃ＝６０～９０</v>
          </cell>
          <cell r="E205" t="str">
            <v>　</v>
          </cell>
          <cell r="F205" t="str">
            <v>　</v>
          </cell>
          <cell r="G205" t="str">
            <v>本</v>
          </cell>
          <cell r="H205">
            <v>20472</v>
          </cell>
        </row>
        <row r="206">
          <cell r="B206">
            <v>0</v>
          </cell>
          <cell r="C206">
            <v>0</v>
          </cell>
          <cell r="D206">
            <v>0</v>
          </cell>
          <cell r="E206">
            <v>0</v>
          </cell>
          <cell r="F206">
            <v>0</v>
          </cell>
          <cell r="G206">
            <v>0</v>
          </cell>
          <cell r="H206">
            <v>0</v>
          </cell>
        </row>
        <row r="207">
          <cell r="B207" t="str">
            <v>６６０－２</v>
          </cell>
          <cell r="C207" t="str">
            <v>支柱工</v>
          </cell>
          <cell r="D207" t="str">
            <v>二脚鳥居支柱　添木なし</v>
          </cell>
          <cell r="E207" t="str">
            <v>　</v>
          </cell>
          <cell r="F207" t="str">
            <v>　</v>
          </cell>
          <cell r="G207" t="str">
            <v>組</v>
          </cell>
          <cell r="H207">
            <v>3208</v>
          </cell>
        </row>
        <row r="208">
          <cell r="B208" t="str">
            <v>６６０－３</v>
          </cell>
          <cell r="C208" t="str">
            <v>支柱工</v>
          </cell>
          <cell r="D208" t="str">
            <v>三脚鳥居支柱</v>
          </cell>
          <cell r="E208" t="str">
            <v>　</v>
          </cell>
          <cell r="F208" t="str">
            <v>　</v>
          </cell>
          <cell r="G208" t="str">
            <v>組</v>
          </cell>
          <cell r="H208">
            <v>4919</v>
          </cell>
        </row>
        <row r="209">
          <cell r="B209" t="str">
            <v>６６０－４</v>
          </cell>
          <cell r="C209" t="str">
            <v>支柱工</v>
          </cell>
          <cell r="D209" t="str">
            <v>二脚鳥居　組合せ</v>
          </cell>
          <cell r="E209" t="str">
            <v>　</v>
          </cell>
          <cell r="F209" t="str">
            <v>　</v>
          </cell>
          <cell r="G209" t="str">
            <v>組</v>
          </cell>
          <cell r="H209">
            <v>9190</v>
          </cell>
        </row>
        <row r="210">
          <cell r="B210" t="str">
            <v>６６０－５</v>
          </cell>
          <cell r="C210" t="str">
            <v>支柱工</v>
          </cell>
          <cell r="D210" t="str">
            <v>八ッ掛（丸太）</v>
          </cell>
          <cell r="E210" t="str">
            <v>Ｌ＝４ｍ</v>
          </cell>
          <cell r="F210" t="str">
            <v>　</v>
          </cell>
          <cell r="G210" t="str">
            <v>組</v>
          </cell>
          <cell r="H210">
            <v>6148</v>
          </cell>
        </row>
        <row r="211">
          <cell r="B211" t="str">
            <v>６６０－６</v>
          </cell>
          <cell r="C211" t="str">
            <v>支柱工</v>
          </cell>
          <cell r="D211" t="str">
            <v>八ッ掛（丸太）</v>
          </cell>
          <cell r="E211" t="str">
            <v>Ｌ＝６～７ｍ</v>
          </cell>
          <cell r="F211" t="str">
            <v>　</v>
          </cell>
          <cell r="G211" t="str">
            <v>組</v>
          </cell>
          <cell r="H211">
            <v>11680</v>
          </cell>
        </row>
        <row r="212">
          <cell r="B212">
            <v>0</v>
          </cell>
          <cell r="C212">
            <v>0</v>
          </cell>
          <cell r="D212">
            <v>0</v>
          </cell>
          <cell r="E212">
            <v>0</v>
          </cell>
          <cell r="F212">
            <v>0</v>
          </cell>
          <cell r="G212">
            <v>0</v>
          </cell>
          <cell r="H212">
            <v>0</v>
          </cell>
        </row>
        <row r="213">
          <cell r="B213" t="str">
            <v>６７０－２</v>
          </cell>
          <cell r="C213" t="str">
            <v>支柱撤去</v>
          </cell>
          <cell r="D213" t="str">
            <v>二脚鳥居支柱　添木なし</v>
          </cell>
          <cell r="E213" t="str">
            <v>　</v>
          </cell>
          <cell r="F213" t="str">
            <v>　</v>
          </cell>
          <cell r="G213" t="str">
            <v>組</v>
          </cell>
          <cell r="H213">
            <v>974</v>
          </cell>
        </row>
        <row r="214">
          <cell r="B214" t="str">
            <v>６７０－３</v>
          </cell>
          <cell r="C214" t="str">
            <v>支柱撤去</v>
          </cell>
          <cell r="D214" t="str">
            <v>三脚鳥居支柱</v>
          </cell>
          <cell r="E214" t="str">
            <v>　</v>
          </cell>
          <cell r="F214" t="str">
            <v>　</v>
          </cell>
          <cell r="G214" t="str">
            <v>組</v>
          </cell>
          <cell r="H214">
            <v>1287</v>
          </cell>
        </row>
        <row r="215">
          <cell r="B215" t="str">
            <v>６７０－４</v>
          </cell>
          <cell r="C215" t="str">
            <v>支柱撤去</v>
          </cell>
          <cell r="D215" t="str">
            <v>二脚鳥居　組合せ</v>
          </cell>
          <cell r="E215" t="str">
            <v>　</v>
          </cell>
          <cell r="F215" t="str">
            <v>　</v>
          </cell>
          <cell r="G215" t="str">
            <v>組</v>
          </cell>
          <cell r="H215">
            <v>2561</v>
          </cell>
        </row>
        <row r="216">
          <cell r="B216" t="str">
            <v>６７０－５</v>
          </cell>
          <cell r="C216" t="str">
            <v>支柱撤去</v>
          </cell>
          <cell r="D216" t="str">
            <v>八ッ掛（丸太）</v>
          </cell>
          <cell r="E216" t="str">
            <v>Ｌ＝４ｍ</v>
          </cell>
          <cell r="F216" t="str">
            <v>　</v>
          </cell>
          <cell r="G216" t="str">
            <v>組</v>
          </cell>
          <cell r="H216">
            <v>1403</v>
          </cell>
        </row>
        <row r="217">
          <cell r="B217" t="str">
            <v>６７０－６</v>
          </cell>
          <cell r="C217" t="str">
            <v>支柱撤去</v>
          </cell>
          <cell r="D217" t="str">
            <v>八ッ掛（丸太）</v>
          </cell>
          <cell r="E217" t="str">
            <v>Ｌ＝６～７ｍ</v>
          </cell>
          <cell r="F217" t="str">
            <v>　</v>
          </cell>
          <cell r="G217" t="str">
            <v>組</v>
          </cell>
          <cell r="H217">
            <v>2220</v>
          </cell>
        </row>
        <row r="218">
          <cell r="B218">
            <v>0</v>
          </cell>
          <cell r="C218">
            <v>0</v>
          </cell>
          <cell r="D218">
            <v>0</v>
          </cell>
          <cell r="E218">
            <v>0</v>
          </cell>
          <cell r="F218">
            <v>0</v>
          </cell>
          <cell r="G218">
            <v>0</v>
          </cell>
          <cell r="H218">
            <v>0</v>
          </cell>
        </row>
        <row r="219">
          <cell r="B219" t="str">
            <v>７９３</v>
          </cell>
          <cell r="C219" t="str">
            <v>ｸﾚ-ﾝ付ﾄﾗｯｸ運転</v>
          </cell>
          <cell r="D219" t="str">
            <v>　</v>
          </cell>
          <cell r="E219" t="str">
            <v>４ｔ積２．９ｔ吊</v>
          </cell>
          <cell r="F219" t="str">
            <v>　</v>
          </cell>
          <cell r="G219" t="str">
            <v>時</v>
          </cell>
          <cell r="H219">
            <v>5290</v>
          </cell>
        </row>
        <row r="220">
          <cell r="B220" t="str">
            <v>１０００－１</v>
          </cell>
          <cell r="C220" t="str">
            <v>バックホウ運転</v>
          </cell>
          <cell r="D220" t="str">
            <v>騒音対策型</v>
          </cell>
          <cell r="E220" t="str">
            <v>０．１m3</v>
          </cell>
          <cell r="F220" t="str">
            <v>　</v>
          </cell>
          <cell r="G220" t="str">
            <v>日</v>
          </cell>
          <cell r="H220">
            <v>25100</v>
          </cell>
        </row>
        <row r="221">
          <cell r="B221" t="str">
            <v>Ｅ９０４－００１</v>
          </cell>
          <cell r="C221" t="str">
            <v>ダンプトラック運転</v>
          </cell>
          <cell r="D221" t="str">
            <v>　</v>
          </cell>
          <cell r="E221" t="str">
            <v>普通２ｔ積</v>
          </cell>
          <cell r="F221" t="str">
            <v>　</v>
          </cell>
          <cell r="G221" t="str">
            <v>時</v>
          </cell>
          <cell r="H221">
            <v>3570</v>
          </cell>
        </row>
        <row r="222">
          <cell r="B222" t="str">
            <v>Ｅ９０５－００１</v>
          </cell>
          <cell r="C222" t="str">
            <v>トラック運転</v>
          </cell>
          <cell r="D222" t="str">
            <v>　</v>
          </cell>
          <cell r="E222" t="str">
            <v>普通２ｔ積</v>
          </cell>
          <cell r="F222" t="str">
            <v>　</v>
          </cell>
          <cell r="G222" t="str">
            <v>時</v>
          </cell>
          <cell r="H222">
            <v>4460</v>
          </cell>
        </row>
        <row r="223">
          <cell r="B223" t="str">
            <v>Ｅ９０５－００４</v>
          </cell>
          <cell r="C223" t="str">
            <v>トラック運転</v>
          </cell>
          <cell r="D223" t="str">
            <v>　</v>
          </cell>
          <cell r="E223" t="str">
            <v>普通４～４．５ｔ積</v>
          </cell>
          <cell r="F223" t="str">
            <v>　</v>
          </cell>
          <cell r="G223" t="str">
            <v>時</v>
          </cell>
          <cell r="H223">
            <v>5240</v>
          </cell>
        </row>
        <row r="224">
          <cell r="B224" t="str">
            <v>Ｅ９５７－００１</v>
          </cell>
          <cell r="C224" t="str">
            <v>リフト車賃料</v>
          </cell>
          <cell r="D224" t="str">
            <v>　</v>
          </cell>
          <cell r="E224" t="str">
            <v>１２～１３ｍ級</v>
          </cell>
          <cell r="F224" t="str">
            <v>　</v>
          </cell>
          <cell r="G224" t="str">
            <v>日</v>
          </cell>
          <cell r="H224">
            <v>28240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V26"/>
  <sheetViews>
    <sheetView zoomScale="74" zoomScaleNormal="74" zoomScalePageLayoutView="0" workbookViewId="0" topLeftCell="A3">
      <selection activeCell="J9" sqref="J9"/>
    </sheetView>
  </sheetViews>
  <sheetFormatPr defaultColWidth="10.875" defaultRowHeight="13.5"/>
  <cols>
    <col min="1" max="1" width="1.875" style="1" customWidth="1"/>
    <col min="2" max="2" width="3.125" style="1" customWidth="1"/>
    <col min="3" max="3" width="4.625" style="1" customWidth="1"/>
    <col min="4" max="4" width="5.875" style="1" customWidth="1"/>
    <col min="5" max="5" width="2.25390625" style="1" customWidth="1"/>
    <col min="6" max="6" width="15.25390625" style="1" customWidth="1"/>
    <col min="7" max="7" width="4.25390625" style="1" customWidth="1"/>
    <col min="8" max="8" width="15.875" style="1" customWidth="1"/>
    <col min="9" max="9" width="2.25390625" style="1" customWidth="1"/>
    <col min="10" max="10" width="23.50390625" style="1" customWidth="1"/>
    <col min="11" max="11" width="2.25390625" style="1" customWidth="1"/>
    <col min="12" max="12" width="9.50390625" style="1" customWidth="1"/>
    <col min="13" max="13" width="2.25390625" style="1" customWidth="1"/>
    <col min="14" max="14" width="9.50390625" style="1" customWidth="1"/>
    <col min="15" max="20" width="9.625" style="1" customWidth="1"/>
    <col min="21" max="21" width="4.625" style="1" customWidth="1"/>
    <col min="22" max="22" width="2.125" style="1" customWidth="1"/>
    <col min="23" max="16384" width="10.875" style="1" customWidth="1"/>
  </cols>
  <sheetData>
    <row r="2" spans="15:21" ht="17.25">
      <c r="O2" s="2" t="s">
        <v>0</v>
      </c>
      <c r="P2" s="2" t="s">
        <v>1</v>
      </c>
      <c r="Q2" s="2" t="s">
        <v>2</v>
      </c>
      <c r="R2" s="2" t="s">
        <v>3</v>
      </c>
      <c r="S2" s="2" t="s">
        <v>4</v>
      </c>
      <c r="T2" s="2" t="s">
        <v>5</v>
      </c>
      <c r="U2" s="3"/>
    </row>
    <row r="3" spans="7:21" ht="32.25">
      <c r="G3" s="4" t="s">
        <v>6</v>
      </c>
      <c r="O3" s="5"/>
      <c r="P3" s="5"/>
      <c r="Q3" s="5"/>
      <c r="R3" s="189"/>
      <c r="S3" s="5"/>
      <c r="T3" s="5"/>
      <c r="U3" s="6"/>
    </row>
    <row r="4" spans="15:21" ht="17.25">
      <c r="O4" s="7"/>
      <c r="P4" s="7"/>
      <c r="Q4" s="7"/>
      <c r="R4" s="190"/>
      <c r="S4" s="7"/>
      <c r="T4" s="7"/>
      <c r="U4" s="6"/>
    </row>
    <row r="5" spans="8:21" ht="18" thickBot="1">
      <c r="H5" s="8" t="s">
        <v>69</v>
      </c>
      <c r="O5" s="7"/>
      <c r="P5" s="7"/>
      <c r="Q5" s="7"/>
      <c r="R5" s="191"/>
      <c r="S5" s="7"/>
      <c r="T5" s="7"/>
      <c r="U5" s="6"/>
    </row>
    <row r="6" spans="2:20" ht="17.25">
      <c r="B6" s="9" t="s">
        <v>7</v>
      </c>
      <c r="C6" s="10"/>
      <c r="D6" s="11"/>
      <c r="E6" s="12"/>
      <c r="O6" s="13"/>
      <c r="P6" s="13"/>
      <c r="Q6" s="13"/>
      <c r="R6" s="13"/>
      <c r="S6" s="13"/>
      <c r="T6" s="13"/>
    </row>
    <row r="7" spans="2:5" ht="18" thickBot="1">
      <c r="B7" s="14"/>
      <c r="C7" s="15">
        <v>26</v>
      </c>
      <c r="D7" s="16" t="s">
        <v>8</v>
      </c>
      <c r="E7" s="12"/>
    </row>
    <row r="8" spans="2:22" ht="18" customHeight="1">
      <c r="B8" s="17" t="s">
        <v>9</v>
      </c>
      <c r="C8" s="18"/>
      <c r="D8" s="18"/>
      <c r="E8" s="19" t="s">
        <v>10</v>
      </c>
      <c r="F8" s="10"/>
      <c r="G8" s="19" t="s">
        <v>11</v>
      </c>
      <c r="H8" s="10"/>
      <c r="I8" s="19" t="s">
        <v>12</v>
      </c>
      <c r="J8" s="10"/>
      <c r="K8" s="19" t="s">
        <v>13</v>
      </c>
      <c r="L8" s="10"/>
      <c r="M8" s="19" t="s">
        <v>14</v>
      </c>
      <c r="N8" s="10"/>
      <c r="O8" s="20" t="s">
        <v>0</v>
      </c>
      <c r="P8" s="21"/>
      <c r="Q8" s="20" t="s">
        <v>15</v>
      </c>
      <c r="R8" s="10"/>
      <c r="S8" s="22" t="s">
        <v>16</v>
      </c>
      <c r="T8" s="196" t="s">
        <v>72</v>
      </c>
      <c r="U8" s="197"/>
      <c r="V8" s="12"/>
    </row>
    <row r="9" spans="2:22" ht="19.5" customHeight="1">
      <c r="B9" s="23"/>
      <c r="C9" s="24"/>
      <c r="D9" s="24" t="s">
        <v>17</v>
      </c>
      <c r="E9" s="192" t="s">
        <v>73</v>
      </c>
      <c r="F9" s="193"/>
      <c r="G9" s="25"/>
      <c r="H9" s="26" t="s">
        <v>18</v>
      </c>
      <c r="I9" s="27"/>
      <c r="J9" s="28" t="s">
        <v>74</v>
      </c>
      <c r="K9" s="25"/>
      <c r="L9" s="26" t="s">
        <v>19</v>
      </c>
      <c r="M9" s="192" t="s">
        <v>20</v>
      </c>
      <c r="N9" s="193"/>
      <c r="O9" s="194" t="s">
        <v>70</v>
      </c>
      <c r="P9" s="195"/>
      <c r="Q9" s="194" t="s">
        <v>70</v>
      </c>
      <c r="R9" s="195"/>
      <c r="S9" s="29"/>
      <c r="T9" s="30"/>
      <c r="U9" s="31"/>
      <c r="V9" s="12"/>
    </row>
    <row r="10" spans="2:22" ht="21.75" customHeight="1">
      <c r="B10" s="32" t="s">
        <v>21</v>
      </c>
      <c r="C10" s="33"/>
      <c r="D10" s="33"/>
      <c r="E10" s="33"/>
      <c r="F10" s="33"/>
      <c r="G10" s="33"/>
      <c r="H10" s="5" t="s">
        <v>22</v>
      </c>
      <c r="I10" s="33"/>
      <c r="J10" s="33"/>
      <c r="K10" s="33"/>
      <c r="L10" s="33"/>
      <c r="M10" s="5" t="s">
        <v>23</v>
      </c>
      <c r="N10" s="33"/>
      <c r="O10" s="33"/>
      <c r="P10" s="33"/>
      <c r="Q10" s="5" t="s">
        <v>24</v>
      </c>
      <c r="R10" s="33"/>
      <c r="S10" s="33"/>
      <c r="T10" s="34" t="s">
        <v>25</v>
      </c>
      <c r="U10" s="35"/>
      <c r="V10" s="12"/>
    </row>
    <row r="11" spans="2:22" ht="21.75" customHeight="1">
      <c r="B11" s="36"/>
      <c r="C11" s="24" t="s">
        <v>26</v>
      </c>
      <c r="D11" s="24"/>
      <c r="E11" s="37"/>
      <c r="F11" s="37"/>
      <c r="G11" s="38" t="s">
        <v>27</v>
      </c>
      <c r="H11" s="39" t="s">
        <v>41</v>
      </c>
      <c r="I11" s="40"/>
      <c r="J11" s="40"/>
      <c r="K11" s="40"/>
      <c r="L11" s="40"/>
      <c r="M11" s="41" t="str">
        <f>'[1]入力表・数量表'!$C$4</f>
        <v>安佐北区安佐町大字動物園</v>
      </c>
      <c r="O11" s="40"/>
      <c r="P11" s="40"/>
      <c r="Q11" s="25" t="s">
        <v>71</v>
      </c>
      <c r="R11" s="40"/>
      <c r="S11" s="40"/>
      <c r="T11" s="24"/>
      <c r="U11" s="42"/>
      <c r="V11" s="12"/>
    </row>
    <row r="12" spans="2:22" ht="12.75" customHeight="1">
      <c r="B12" s="23"/>
      <c r="C12" s="43"/>
      <c r="D12" s="43"/>
      <c r="E12" s="43"/>
      <c r="F12" s="43"/>
      <c r="G12" s="24"/>
      <c r="H12" s="44"/>
      <c r="I12" s="40"/>
      <c r="J12" s="40"/>
      <c r="K12" s="40"/>
      <c r="L12" s="40"/>
      <c r="M12" s="44"/>
      <c r="N12" s="40"/>
      <c r="O12" s="40"/>
      <c r="P12" s="40"/>
      <c r="Q12" s="44"/>
      <c r="R12" s="40"/>
      <c r="S12" s="40"/>
      <c r="T12" s="40"/>
      <c r="U12" s="42"/>
      <c r="V12" s="12"/>
    </row>
    <row r="13" spans="2:22" ht="36" customHeight="1">
      <c r="B13" s="32" t="s">
        <v>28</v>
      </c>
      <c r="C13" s="45"/>
      <c r="D13" s="45"/>
      <c r="E13" s="45"/>
      <c r="F13" s="45"/>
      <c r="G13" s="45"/>
      <c r="H13" s="45"/>
      <c r="I13" s="45"/>
      <c r="J13" s="45"/>
      <c r="K13" s="45"/>
      <c r="L13" s="45"/>
      <c r="M13" s="45"/>
      <c r="N13" s="45"/>
      <c r="O13" s="45"/>
      <c r="P13" s="45"/>
      <c r="Q13" s="45"/>
      <c r="R13" s="45"/>
      <c r="S13" s="45"/>
      <c r="T13" s="45"/>
      <c r="U13" s="46"/>
      <c r="V13" s="12"/>
    </row>
    <row r="14" spans="2:22" ht="27" customHeight="1">
      <c r="B14" s="23"/>
      <c r="C14" s="24" t="s">
        <v>51</v>
      </c>
      <c r="D14" s="47"/>
      <c r="E14" s="47"/>
      <c r="F14" s="47"/>
      <c r="G14" s="47"/>
      <c r="H14" s="47"/>
      <c r="I14" s="47"/>
      <c r="J14" s="47"/>
      <c r="K14" s="47"/>
      <c r="L14" s="47"/>
      <c r="M14" s="47"/>
      <c r="N14" s="47"/>
      <c r="O14" s="47"/>
      <c r="P14" s="47"/>
      <c r="Q14" s="47"/>
      <c r="R14" s="47"/>
      <c r="S14" s="47"/>
      <c r="T14" s="47"/>
      <c r="U14" s="48"/>
      <c r="V14" s="12"/>
    </row>
    <row r="15" spans="2:22" ht="27" customHeight="1">
      <c r="B15" s="23"/>
      <c r="C15" s="47"/>
      <c r="D15" s="47"/>
      <c r="E15" s="47"/>
      <c r="F15" s="47"/>
      <c r="G15" s="47"/>
      <c r="H15" s="47"/>
      <c r="I15" s="47"/>
      <c r="J15" s="47"/>
      <c r="K15" s="47"/>
      <c r="L15" s="47"/>
      <c r="M15" s="47"/>
      <c r="N15" s="47"/>
      <c r="O15" s="47"/>
      <c r="P15" s="47"/>
      <c r="Q15" s="47"/>
      <c r="R15" s="47"/>
      <c r="S15" s="47"/>
      <c r="T15" s="47"/>
      <c r="U15" s="48"/>
      <c r="V15" s="12"/>
    </row>
    <row r="16" spans="2:22" ht="34.5" customHeight="1">
      <c r="B16" s="32" t="s">
        <v>29</v>
      </c>
      <c r="C16" s="45"/>
      <c r="D16" s="45"/>
      <c r="E16" s="45"/>
      <c r="F16" s="45"/>
      <c r="G16" s="45"/>
      <c r="H16" s="45"/>
      <c r="I16" s="45"/>
      <c r="J16" s="45"/>
      <c r="K16" s="45"/>
      <c r="L16" s="49"/>
      <c r="M16" s="45"/>
      <c r="N16" s="45"/>
      <c r="O16" s="45"/>
      <c r="P16" s="45"/>
      <c r="Q16" s="45"/>
      <c r="R16" s="45"/>
      <c r="S16" s="45"/>
      <c r="T16" s="45"/>
      <c r="U16" s="46"/>
      <c r="V16" s="12"/>
    </row>
    <row r="17" spans="2:22" ht="21" customHeight="1">
      <c r="B17" s="50"/>
      <c r="C17" s="51"/>
      <c r="D17" s="51"/>
      <c r="E17" s="51"/>
      <c r="F17" s="51"/>
      <c r="G17" s="51"/>
      <c r="H17" s="24" t="s">
        <v>30</v>
      </c>
      <c r="I17" s="51"/>
      <c r="J17" s="51"/>
      <c r="K17" s="51"/>
      <c r="L17" s="52"/>
      <c r="M17" s="51"/>
      <c r="N17" s="51"/>
      <c r="O17" s="51"/>
      <c r="P17" s="51"/>
      <c r="Q17" s="51"/>
      <c r="R17" s="51"/>
      <c r="S17" s="51"/>
      <c r="T17" s="51"/>
      <c r="U17" s="48"/>
      <c r="V17" s="12"/>
    </row>
    <row r="18" spans="2:22" ht="27" customHeight="1">
      <c r="B18" s="50"/>
      <c r="C18" s="47"/>
      <c r="D18" s="47"/>
      <c r="E18" s="47"/>
      <c r="F18" s="47"/>
      <c r="G18" s="47"/>
      <c r="H18" s="47"/>
      <c r="I18" s="47"/>
      <c r="J18" s="47"/>
      <c r="K18" s="51"/>
      <c r="L18" s="52"/>
      <c r="M18" s="51"/>
      <c r="N18" s="51"/>
      <c r="O18" s="51"/>
      <c r="P18" s="51"/>
      <c r="Q18" s="51"/>
      <c r="R18" s="51"/>
      <c r="S18" s="51"/>
      <c r="T18" s="51"/>
      <c r="U18" s="48"/>
      <c r="V18" s="12"/>
    </row>
    <row r="19" spans="2:22" ht="27" customHeight="1">
      <c r="B19" s="50"/>
      <c r="C19" s="47"/>
      <c r="D19" s="129" t="s">
        <v>46</v>
      </c>
      <c r="E19" s="54"/>
      <c r="F19" s="54"/>
      <c r="G19" s="54"/>
      <c r="H19" s="54"/>
      <c r="I19" s="54" t="str">
        <f>IF(D19="","","一式")</f>
        <v>一式</v>
      </c>
      <c r="J19" s="54"/>
      <c r="K19" s="51"/>
      <c r="L19" s="52"/>
      <c r="M19" s="51"/>
      <c r="N19" s="51"/>
      <c r="O19" s="51"/>
      <c r="P19" s="51"/>
      <c r="Q19" s="51"/>
      <c r="R19" s="51"/>
      <c r="S19" s="51"/>
      <c r="T19" s="51"/>
      <c r="U19" s="48"/>
      <c r="V19" s="12"/>
    </row>
    <row r="20" spans="2:22" ht="27" customHeight="1">
      <c r="B20" s="50"/>
      <c r="C20" s="47"/>
      <c r="D20" s="53"/>
      <c r="E20" s="54"/>
      <c r="F20" s="54"/>
      <c r="G20" s="47"/>
      <c r="H20" s="47"/>
      <c r="I20" s="54"/>
      <c r="J20" s="54"/>
      <c r="K20" s="51"/>
      <c r="L20" s="52"/>
      <c r="M20" s="51"/>
      <c r="N20" s="51"/>
      <c r="O20" s="51"/>
      <c r="P20" s="51"/>
      <c r="Q20" s="51"/>
      <c r="R20" s="51"/>
      <c r="S20" s="51"/>
      <c r="T20" s="51"/>
      <c r="U20" s="48"/>
      <c r="V20" s="12"/>
    </row>
    <row r="21" spans="2:22" ht="27" customHeight="1">
      <c r="B21" s="50"/>
      <c r="C21" s="47"/>
      <c r="D21" s="53"/>
      <c r="E21" s="47"/>
      <c r="F21" s="47"/>
      <c r="G21" s="47"/>
      <c r="H21" s="47"/>
      <c r="I21" s="54"/>
      <c r="J21" s="47"/>
      <c r="K21" s="51"/>
      <c r="L21" s="52"/>
      <c r="M21" s="51"/>
      <c r="N21" s="51"/>
      <c r="O21" s="51"/>
      <c r="P21" s="51"/>
      <c r="Q21" s="51"/>
      <c r="R21" s="51"/>
      <c r="S21" s="51"/>
      <c r="T21" s="51"/>
      <c r="U21" s="48"/>
      <c r="V21" s="12"/>
    </row>
    <row r="22" spans="2:22" ht="27" customHeight="1">
      <c r="B22" s="50"/>
      <c r="C22" s="47"/>
      <c r="D22" s="47"/>
      <c r="E22" s="47"/>
      <c r="F22" s="47"/>
      <c r="G22" s="47"/>
      <c r="H22" s="47"/>
      <c r="I22" s="54"/>
      <c r="J22" s="47"/>
      <c r="K22" s="51"/>
      <c r="L22" s="52"/>
      <c r="M22" s="51"/>
      <c r="N22" s="51"/>
      <c r="O22" s="51"/>
      <c r="P22" s="51"/>
      <c r="Q22" s="51"/>
      <c r="R22" s="51"/>
      <c r="S22" s="51"/>
      <c r="T22" s="51"/>
      <c r="U22" s="48"/>
      <c r="V22" s="12"/>
    </row>
    <row r="23" spans="2:22" ht="27" customHeight="1">
      <c r="B23" s="50"/>
      <c r="C23" s="47"/>
      <c r="D23" s="47"/>
      <c r="E23" s="47"/>
      <c r="F23" s="47"/>
      <c r="G23" s="47"/>
      <c r="H23" s="47"/>
      <c r="I23" s="54"/>
      <c r="J23" s="47"/>
      <c r="K23" s="51"/>
      <c r="L23" s="52"/>
      <c r="M23" s="51"/>
      <c r="N23" s="51"/>
      <c r="O23" s="51"/>
      <c r="P23" s="51"/>
      <c r="Q23" s="51"/>
      <c r="R23" s="51"/>
      <c r="S23" s="51"/>
      <c r="T23" s="51"/>
      <c r="U23" s="48"/>
      <c r="V23" s="12"/>
    </row>
    <row r="24" spans="2:22" ht="27" customHeight="1">
      <c r="B24" s="50"/>
      <c r="C24" s="47"/>
      <c r="D24" s="47"/>
      <c r="E24" s="47"/>
      <c r="F24" s="47"/>
      <c r="G24" s="47"/>
      <c r="H24" s="47"/>
      <c r="I24" s="47"/>
      <c r="J24" s="47"/>
      <c r="K24" s="51"/>
      <c r="L24" s="52"/>
      <c r="M24" s="51"/>
      <c r="N24" s="51"/>
      <c r="O24" s="51"/>
      <c r="P24" s="51"/>
      <c r="Q24" s="51"/>
      <c r="R24" s="51"/>
      <c r="S24" s="51"/>
      <c r="T24" s="51"/>
      <c r="U24" s="48"/>
      <c r="V24" s="12"/>
    </row>
    <row r="25" spans="2:22" ht="27" customHeight="1" thickBot="1">
      <c r="B25" s="55"/>
      <c r="C25" s="56"/>
      <c r="D25" s="56"/>
      <c r="E25" s="56"/>
      <c r="F25" s="56"/>
      <c r="G25" s="56"/>
      <c r="H25" s="56"/>
      <c r="I25" s="56"/>
      <c r="J25" s="56"/>
      <c r="K25" s="57"/>
      <c r="L25" s="58"/>
      <c r="M25" s="57"/>
      <c r="N25" s="57"/>
      <c r="O25" s="57"/>
      <c r="P25" s="57"/>
      <c r="Q25" s="57"/>
      <c r="R25" s="57"/>
      <c r="S25" s="57"/>
      <c r="T25" s="57"/>
      <c r="U25" s="59"/>
      <c r="V25" s="12"/>
    </row>
    <row r="26" spans="2:21" ht="17.25">
      <c r="B26" s="12"/>
      <c r="C26" s="12"/>
      <c r="D26" s="12"/>
      <c r="E26" s="12"/>
      <c r="F26" s="12"/>
      <c r="G26" s="12"/>
      <c r="H26" s="12"/>
      <c r="I26" s="12"/>
      <c r="J26" s="12"/>
      <c r="K26" s="12"/>
      <c r="L26" s="12"/>
      <c r="M26" s="12"/>
      <c r="N26" s="12"/>
      <c r="O26" s="12"/>
      <c r="P26" s="12"/>
      <c r="Q26" s="12"/>
      <c r="R26" s="12"/>
      <c r="S26" s="12"/>
      <c r="T26" s="12"/>
      <c r="U26" s="12"/>
    </row>
  </sheetData>
  <sheetProtection/>
  <mergeCells count="6">
    <mergeCell ref="R3:R5"/>
    <mergeCell ref="E9:F9"/>
    <mergeCell ref="M9:N9"/>
    <mergeCell ref="O9:P9"/>
    <mergeCell ref="Q9:R9"/>
    <mergeCell ref="T8:U8"/>
  </mergeCells>
  <printOptions/>
  <pageMargins left="0.5118110236220472" right="0.31496062992125984" top="0.7480314960629921" bottom="0.7480314960629921" header="0" footer="0"/>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B2:K33"/>
  <sheetViews>
    <sheetView zoomScale="82" zoomScaleNormal="82" zoomScalePageLayoutView="0" workbookViewId="0" topLeftCell="A1">
      <selection activeCell="C3" sqref="C3"/>
    </sheetView>
  </sheetViews>
  <sheetFormatPr defaultColWidth="10.875" defaultRowHeight="13.5"/>
  <cols>
    <col min="1" max="1" width="2.00390625" style="60" customWidth="1"/>
    <col min="2" max="2" width="23.375" style="60" customWidth="1"/>
    <col min="3" max="3" width="19.625" style="60" customWidth="1"/>
    <col min="4" max="4" width="7.125" style="60" customWidth="1"/>
    <col min="5" max="5" width="13.25390625" style="60" customWidth="1"/>
    <col min="6" max="6" width="15.875" style="61" customWidth="1"/>
    <col min="7" max="7" width="17.125" style="60" customWidth="1"/>
    <col min="8" max="9" width="13.375" style="60" customWidth="1"/>
    <col min="10" max="10" width="3.375" style="60" customWidth="1"/>
    <col min="11" max="11" width="2.125" style="60" customWidth="1"/>
    <col min="12" max="16384" width="10.875" style="60" customWidth="1"/>
  </cols>
  <sheetData>
    <row r="2" spans="2:11" ht="13.5">
      <c r="B2" s="62" t="s">
        <v>32</v>
      </c>
      <c r="C2" s="63"/>
      <c r="D2" s="64" t="s">
        <v>33</v>
      </c>
      <c r="E2" s="63"/>
      <c r="F2" s="65"/>
      <c r="G2" s="63"/>
      <c r="H2" s="63"/>
      <c r="I2" s="63"/>
      <c r="J2" s="66"/>
      <c r="K2" s="67"/>
    </row>
    <row r="3" spans="2:11" ht="13.5">
      <c r="B3" s="68"/>
      <c r="C3" s="69" t="s">
        <v>78</v>
      </c>
      <c r="D3" s="70"/>
      <c r="E3" s="71" t="s">
        <v>41</v>
      </c>
      <c r="F3" s="72"/>
      <c r="G3" s="69"/>
      <c r="H3" s="69"/>
      <c r="I3" s="69"/>
      <c r="J3" s="73"/>
      <c r="K3" s="67"/>
    </row>
    <row r="4" spans="2:10" ht="23.25" customHeight="1">
      <c r="B4" s="74" t="s">
        <v>34</v>
      </c>
      <c r="C4" s="74"/>
      <c r="D4" s="74"/>
      <c r="E4" s="74"/>
      <c r="F4" s="75"/>
      <c r="G4" s="74"/>
      <c r="H4" s="74"/>
      <c r="I4" s="74"/>
      <c r="J4" s="74"/>
    </row>
    <row r="5" spans="2:11" ht="13.5">
      <c r="B5" s="62"/>
      <c r="C5" s="76"/>
      <c r="D5" s="77"/>
      <c r="E5" s="77"/>
      <c r="F5" s="78"/>
      <c r="G5" s="77"/>
      <c r="H5" s="79"/>
      <c r="I5" s="76"/>
      <c r="J5" s="66"/>
      <c r="K5" s="67"/>
    </row>
    <row r="6" spans="2:11" ht="13.5">
      <c r="B6" s="80" t="s">
        <v>35</v>
      </c>
      <c r="C6" s="74"/>
      <c r="D6" s="81" t="s">
        <v>31</v>
      </c>
      <c r="E6" s="81" t="s">
        <v>36</v>
      </c>
      <c r="F6" s="81" t="s">
        <v>37</v>
      </c>
      <c r="G6" s="81" t="s">
        <v>38</v>
      </c>
      <c r="H6" s="75" t="s">
        <v>39</v>
      </c>
      <c r="I6" s="74"/>
      <c r="J6" s="82"/>
      <c r="K6" s="67"/>
    </row>
    <row r="7" spans="2:11" ht="13.5">
      <c r="B7" s="122"/>
      <c r="C7" s="76"/>
      <c r="D7" s="77"/>
      <c r="E7" s="77"/>
      <c r="F7" s="83"/>
      <c r="G7" s="77"/>
      <c r="H7" s="63"/>
      <c r="I7" s="84"/>
      <c r="J7" s="66"/>
      <c r="K7" s="67"/>
    </row>
    <row r="8" spans="2:11" ht="13.5">
      <c r="B8" s="123" t="s">
        <v>42</v>
      </c>
      <c r="C8" s="113"/>
      <c r="D8" s="114" t="s">
        <v>66</v>
      </c>
      <c r="E8" s="115">
        <v>4</v>
      </c>
      <c r="F8" s="116"/>
      <c r="G8" s="87"/>
      <c r="H8" s="74" t="s">
        <v>68</v>
      </c>
      <c r="I8" s="74"/>
      <c r="J8" s="82"/>
      <c r="K8" s="67"/>
    </row>
    <row r="9" spans="2:11" ht="13.5">
      <c r="B9" s="124"/>
      <c r="C9" s="117"/>
      <c r="D9" s="118"/>
      <c r="E9" s="119"/>
      <c r="F9" s="120"/>
      <c r="G9" s="91"/>
      <c r="H9" s="92"/>
      <c r="I9" s="93"/>
      <c r="J9" s="94"/>
      <c r="K9" s="67"/>
    </row>
    <row r="10" spans="2:11" ht="13.5">
      <c r="B10" s="123"/>
      <c r="C10" s="113"/>
      <c r="D10" s="121"/>
      <c r="E10" s="115"/>
      <c r="F10" s="116"/>
      <c r="G10" s="87"/>
      <c r="H10" s="112"/>
      <c r="I10" s="74"/>
      <c r="J10" s="82"/>
      <c r="K10" s="67"/>
    </row>
    <row r="11" spans="2:11" ht="13.5">
      <c r="B11" s="124"/>
      <c r="C11" s="117"/>
      <c r="D11" s="118"/>
      <c r="E11" s="119"/>
      <c r="F11" s="120"/>
      <c r="G11" s="95"/>
      <c r="H11" s="127"/>
      <c r="I11" s="89"/>
      <c r="J11" s="94"/>
      <c r="K11" s="67"/>
    </row>
    <row r="12" spans="2:11" ht="13.5">
      <c r="B12" s="123"/>
      <c r="C12" s="113"/>
      <c r="D12" s="121"/>
      <c r="E12" s="115"/>
      <c r="F12" s="116"/>
      <c r="G12" s="87"/>
      <c r="H12" s="198"/>
      <c r="I12" s="199"/>
      <c r="J12" s="82"/>
      <c r="K12" s="67"/>
    </row>
    <row r="13" spans="2:11" ht="13.5">
      <c r="B13" s="124"/>
      <c r="C13" s="117"/>
      <c r="D13" s="118"/>
      <c r="E13" s="119"/>
      <c r="F13" s="120"/>
      <c r="G13" s="95"/>
      <c r="H13" s="127"/>
      <c r="I13" s="89"/>
      <c r="J13" s="94"/>
      <c r="K13" s="67"/>
    </row>
    <row r="14" spans="2:11" ht="13.5">
      <c r="B14" s="123"/>
      <c r="C14" s="113"/>
      <c r="D14" s="121"/>
      <c r="E14" s="115"/>
      <c r="F14" s="116"/>
      <c r="G14" s="87"/>
      <c r="H14" s="198"/>
      <c r="I14" s="199"/>
      <c r="J14" s="82"/>
      <c r="K14" s="67"/>
    </row>
    <row r="15" spans="2:11" ht="13.5">
      <c r="B15" s="124"/>
      <c r="C15" s="90"/>
      <c r="D15" s="90"/>
      <c r="E15" s="91"/>
      <c r="F15" s="90"/>
      <c r="G15" s="95"/>
      <c r="H15" s="92"/>
      <c r="I15" s="89"/>
      <c r="J15" s="98"/>
      <c r="K15" s="67"/>
    </row>
    <row r="16" spans="2:11" ht="13.5">
      <c r="B16" s="96" t="s">
        <v>50</v>
      </c>
      <c r="C16" s="81"/>
      <c r="D16" s="81" t="s">
        <v>76</v>
      </c>
      <c r="E16" s="85"/>
      <c r="F16" s="86"/>
      <c r="G16" s="87"/>
      <c r="H16" s="74"/>
      <c r="I16" s="74"/>
      <c r="J16" s="82"/>
      <c r="K16" s="67"/>
    </row>
    <row r="17" spans="2:11" ht="13.5">
      <c r="B17" s="88"/>
      <c r="C17" s="95"/>
      <c r="D17" s="95"/>
      <c r="E17" s="91"/>
      <c r="F17" s="90"/>
      <c r="G17" s="95"/>
      <c r="H17" s="92"/>
      <c r="I17" s="100"/>
      <c r="J17" s="94"/>
      <c r="K17" s="67"/>
    </row>
    <row r="18" spans="2:11" ht="13.5">
      <c r="B18" s="96" t="s">
        <v>48</v>
      </c>
      <c r="C18" s="103"/>
      <c r="D18" s="187" t="s">
        <v>76</v>
      </c>
      <c r="E18" s="103"/>
      <c r="F18" s="104"/>
      <c r="G18" s="128"/>
      <c r="H18" s="130" t="s">
        <v>49</v>
      </c>
      <c r="I18" s="101"/>
      <c r="J18" s="82"/>
      <c r="K18" s="67"/>
    </row>
    <row r="19" spans="2:11" ht="13.5">
      <c r="B19" s="124"/>
      <c r="C19" s="90"/>
      <c r="D19" s="90"/>
      <c r="E19" s="91"/>
      <c r="F19" s="90"/>
      <c r="G19" s="95"/>
      <c r="H19" s="92"/>
      <c r="I19" s="89"/>
      <c r="J19" s="94"/>
      <c r="K19" s="67"/>
    </row>
    <row r="20" spans="2:11" ht="13.5">
      <c r="B20" s="96" t="s">
        <v>47</v>
      </c>
      <c r="C20" s="81"/>
      <c r="D20" s="81" t="s">
        <v>75</v>
      </c>
      <c r="E20" s="85">
        <v>8</v>
      </c>
      <c r="F20" s="86"/>
      <c r="G20" s="87"/>
      <c r="H20" s="112"/>
      <c r="I20" s="74"/>
      <c r="J20" s="82"/>
      <c r="K20" s="67"/>
    </row>
    <row r="21" spans="2:11" ht="13.5">
      <c r="B21" s="124"/>
      <c r="C21" s="90"/>
      <c r="D21" s="90"/>
      <c r="E21" s="91"/>
      <c r="F21" s="90"/>
      <c r="G21" s="95"/>
      <c r="H21" s="92"/>
      <c r="I21" s="93"/>
      <c r="J21" s="94"/>
      <c r="K21" s="67"/>
    </row>
    <row r="22" spans="2:11" ht="13.5">
      <c r="B22" s="125"/>
      <c r="C22" s="81"/>
      <c r="D22" s="81"/>
      <c r="E22" s="85"/>
      <c r="F22" s="86"/>
      <c r="G22" s="87"/>
      <c r="H22" s="74"/>
      <c r="I22" s="74"/>
      <c r="J22" s="97"/>
      <c r="K22" s="67"/>
    </row>
    <row r="23" spans="2:11" ht="13.5">
      <c r="B23" s="126"/>
      <c r="C23" s="90"/>
      <c r="D23" s="90"/>
      <c r="E23" s="91"/>
      <c r="F23" s="90"/>
      <c r="G23" s="91"/>
      <c r="H23" s="99"/>
      <c r="I23" s="100"/>
      <c r="J23" s="94"/>
      <c r="K23" s="67"/>
    </row>
    <row r="24" spans="2:11" ht="13.5">
      <c r="B24" s="96" t="s">
        <v>40</v>
      </c>
      <c r="C24" s="81"/>
      <c r="D24" s="81"/>
      <c r="E24" s="85"/>
      <c r="F24" s="86"/>
      <c r="G24" s="87"/>
      <c r="H24" s="74"/>
      <c r="I24" s="101"/>
      <c r="J24" s="82"/>
      <c r="K24" s="67"/>
    </row>
    <row r="25" spans="2:11" ht="13.5">
      <c r="B25" s="88"/>
      <c r="C25" s="90"/>
      <c r="D25" s="90"/>
      <c r="E25" s="91"/>
      <c r="F25" s="90"/>
      <c r="G25" s="95"/>
      <c r="H25" s="92"/>
      <c r="I25" s="100"/>
      <c r="J25" s="94"/>
      <c r="K25" s="67"/>
    </row>
    <row r="26" spans="2:11" ht="13.5">
      <c r="B26" s="96"/>
      <c r="C26" s="81"/>
      <c r="D26" s="81"/>
      <c r="E26" s="85"/>
      <c r="F26" s="86"/>
      <c r="G26" s="87"/>
      <c r="H26" s="74"/>
      <c r="I26" s="101"/>
      <c r="J26" s="82"/>
      <c r="K26" s="67"/>
    </row>
    <row r="27" spans="2:11" ht="13.5">
      <c r="B27" s="88"/>
      <c r="C27" s="95"/>
      <c r="D27" s="95"/>
      <c r="E27" s="91"/>
      <c r="F27" s="90"/>
      <c r="G27" s="95"/>
      <c r="H27" s="92"/>
      <c r="I27" s="100"/>
      <c r="J27" s="94"/>
      <c r="K27" s="67"/>
    </row>
    <row r="28" spans="2:11" ht="13.5">
      <c r="B28" s="102"/>
      <c r="C28" s="103"/>
      <c r="D28" s="103"/>
      <c r="E28" s="103"/>
      <c r="F28" s="104"/>
      <c r="G28" s="103"/>
      <c r="H28" s="74"/>
      <c r="I28" s="101"/>
      <c r="J28" s="82"/>
      <c r="K28" s="67"/>
    </row>
    <row r="29" spans="2:11" ht="13.5">
      <c r="B29" s="88"/>
      <c r="C29" s="95"/>
      <c r="D29" s="95"/>
      <c r="E29" s="91"/>
      <c r="F29" s="90"/>
      <c r="G29" s="95"/>
      <c r="H29" s="99"/>
      <c r="I29" s="100"/>
      <c r="J29" s="94"/>
      <c r="K29" s="67"/>
    </row>
    <row r="30" spans="2:11" ht="13.5">
      <c r="B30" s="105"/>
      <c r="C30" s="81"/>
      <c r="D30" s="81"/>
      <c r="E30" s="85"/>
      <c r="F30" s="86"/>
      <c r="G30" s="87"/>
      <c r="H30" s="106"/>
      <c r="I30" s="101"/>
      <c r="J30" s="82"/>
      <c r="K30" s="67"/>
    </row>
    <row r="31" spans="2:11" ht="13.5">
      <c r="B31" s="88"/>
      <c r="C31" s="95"/>
      <c r="D31" s="95"/>
      <c r="E31" s="91"/>
      <c r="F31" s="90"/>
      <c r="G31" s="95"/>
      <c r="H31" s="92"/>
      <c r="I31" s="100"/>
      <c r="J31" s="94"/>
      <c r="K31" s="67"/>
    </row>
    <row r="32" spans="2:11" ht="13.5">
      <c r="B32" s="107">
        <f>IF(+'[1]経費'!N28=0,"",+'[1]経費'!L28)</f>
      </c>
      <c r="C32" s="108">
        <f>IF($B$32="","","式")</f>
      </c>
      <c r="D32" s="108">
        <f>IF($B$32="","","式")</f>
      </c>
      <c r="E32" s="108">
        <f>IF($B$32="","",1)</f>
      </c>
      <c r="F32" s="109"/>
      <c r="G32" s="108">
        <f>IF($B$32="","",+'[1]経費'!N28)</f>
      </c>
      <c r="H32" s="69"/>
      <c r="I32" s="110"/>
      <c r="J32" s="73"/>
      <c r="K32" s="67"/>
    </row>
    <row r="33" spans="2:10" ht="13.5">
      <c r="B33" s="111"/>
      <c r="C33" s="111"/>
      <c r="D33" s="111"/>
      <c r="E33" s="111"/>
      <c r="F33" s="75"/>
      <c r="G33" s="67"/>
      <c r="H33" s="67"/>
      <c r="I33" s="67"/>
      <c r="J33" s="67"/>
    </row>
  </sheetData>
  <sheetProtection/>
  <mergeCells count="2">
    <mergeCell ref="H12:I12"/>
    <mergeCell ref="H14:I14"/>
  </mergeCells>
  <conditionalFormatting sqref="B3 G7:G32">
    <cfRule type="expression" priority="2" dxfId="2" stopIfTrue="1">
      <formula>#REF!=1</formula>
    </cfRule>
  </conditionalFormatting>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IR33"/>
  <sheetViews>
    <sheetView tabSelected="1" zoomScale="76" zoomScaleNormal="76" zoomScalePageLayoutView="0" workbookViewId="0" topLeftCell="A3">
      <selection activeCell="K5" sqref="K5"/>
    </sheetView>
  </sheetViews>
  <sheetFormatPr defaultColWidth="13.375" defaultRowHeight="13.5"/>
  <cols>
    <col min="1" max="2" width="2.125" style="133" customWidth="1"/>
    <col min="3" max="3" width="11.75390625" style="133" customWidth="1"/>
    <col min="4" max="4" width="5.875" style="133" customWidth="1"/>
    <col min="5" max="5" width="5.75390625" style="133" customWidth="1"/>
    <col min="6" max="6" width="30.25390625" style="133" customWidth="1"/>
    <col min="7" max="7" width="7.125" style="133" customWidth="1"/>
    <col min="8" max="8" width="14.625" style="174" customWidth="1"/>
    <col min="9" max="9" width="14.625" style="133" customWidth="1"/>
    <col min="10" max="10" width="15.875" style="133" customWidth="1"/>
    <col min="11" max="11" width="29.375" style="133" customWidth="1"/>
    <col min="12" max="12" width="2.25390625" style="133" customWidth="1"/>
    <col min="13" max="13" width="8.375" style="133" customWidth="1"/>
    <col min="14" max="14" width="18.375" style="133" customWidth="1"/>
    <col min="15" max="15" width="14.625" style="133" customWidth="1"/>
    <col min="16" max="16" width="5.875" style="133" customWidth="1"/>
    <col min="17" max="17" width="9.625" style="133" customWidth="1"/>
    <col min="18" max="16384" width="13.375" style="133" customWidth="1"/>
  </cols>
  <sheetData>
    <row r="1" spans="1:252" ht="13.5">
      <c r="A1" s="131"/>
      <c r="B1" s="131"/>
      <c r="C1" s="131"/>
      <c r="D1" s="131"/>
      <c r="E1" s="131"/>
      <c r="F1" s="131"/>
      <c r="G1" s="131"/>
      <c r="H1" s="132"/>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c r="IR1" s="131"/>
    </row>
    <row r="2" spans="1:252" ht="36" customHeight="1">
      <c r="A2" s="134"/>
      <c r="B2" s="135"/>
      <c r="C2" s="136" t="s">
        <v>9</v>
      </c>
      <c r="D2" s="137">
        <v>1</v>
      </c>
      <c r="E2" s="137" t="s">
        <v>17</v>
      </c>
      <c r="F2" s="137"/>
      <c r="G2" s="176" t="s">
        <v>65</v>
      </c>
      <c r="H2" s="138"/>
      <c r="I2" s="137"/>
      <c r="J2" s="139"/>
      <c r="K2" s="177" t="s">
        <v>67</v>
      </c>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row>
    <row r="3" spans="1:252" ht="36" customHeight="1">
      <c r="A3" s="134"/>
      <c r="B3" s="140"/>
      <c r="C3" s="141"/>
      <c r="D3" s="141"/>
      <c r="E3" s="141"/>
      <c r="F3" s="142"/>
      <c r="G3" s="141"/>
      <c r="H3" s="143"/>
      <c r="I3" s="141"/>
      <c r="J3" s="141"/>
      <c r="K3" s="144"/>
      <c r="L3" s="134"/>
      <c r="M3" s="145"/>
      <c r="N3" s="145"/>
      <c r="O3" s="145"/>
      <c r="P3" s="145"/>
      <c r="Q3" s="145"/>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row>
    <row r="4" spans="1:252" ht="33" customHeight="1">
      <c r="A4" s="134"/>
      <c r="B4" s="140"/>
      <c r="C4" s="141" t="s">
        <v>52</v>
      </c>
      <c r="D4" s="141"/>
      <c r="E4" s="141"/>
      <c r="F4" s="147" t="s">
        <v>53</v>
      </c>
      <c r="G4" s="146" t="s">
        <v>31</v>
      </c>
      <c r="H4" s="148" t="s">
        <v>54</v>
      </c>
      <c r="I4" s="146" t="s">
        <v>55</v>
      </c>
      <c r="J4" s="146" t="s">
        <v>56</v>
      </c>
      <c r="K4" s="149" t="s">
        <v>57</v>
      </c>
      <c r="L4" s="184"/>
      <c r="M4" s="185"/>
      <c r="N4" s="145"/>
      <c r="O4" s="145"/>
      <c r="P4" s="145"/>
      <c r="Q4" s="145"/>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row>
    <row r="5" spans="1:252" ht="15.75" customHeight="1">
      <c r="A5" s="131"/>
      <c r="B5" s="150"/>
      <c r="C5" s="151"/>
      <c r="D5" s="151"/>
      <c r="E5" s="151"/>
      <c r="F5" s="113"/>
      <c r="G5" s="114"/>
      <c r="H5" s="115"/>
      <c r="I5" s="116"/>
      <c r="J5" s="116"/>
      <c r="K5" s="178" t="s">
        <v>80</v>
      </c>
      <c r="L5" s="175"/>
      <c r="M5" s="185"/>
      <c r="N5" s="145"/>
      <c r="O5" s="145"/>
      <c r="P5" s="145"/>
      <c r="Q5" s="145"/>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c r="IR5" s="131"/>
    </row>
    <row r="6" spans="1:252" ht="15.75" customHeight="1">
      <c r="A6" s="131"/>
      <c r="B6" s="150"/>
      <c r="C6" s="151" t="s">
        <v>61</v>
      </c>
      <c r="D6" s="151"/>
      <c r="E6" s="151"/>
      <c r="F6" s="113"/>
      <c r="G6" s="114" t="s">
        <v>43</v>
      </c>
      <c r="H6" s="115">
        <v>52</v>
      </c>
      <c r="I6" s="116"/>
      <c r="J6" s="116"/>
      <c r="K6" s="179"/>
      <c r="L6" s="74"/>
      <c r="M6" s="185"/>
      <c r="N6" s="145"/>
      <c r="O6" s="145"/>
      <c r="P6" s="145"/>
      <c r="Q6" s="145"/>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row>
    <row r="7" spans="1:252" ht="15.75" customHeight="1">
      <c r="A7" s="131"/>
      <c r="B7" s="154"/>
      <c r="C7" s="155"/>
      <c r="D7" s="155"/>
      <c r="E7" s="155"/>
      <c r="F7" s="117"/>
      <c r="G7" s="118"/>
      <c r="H7" s="119"/>
      <c r="I7" s="120"/>
      <c r="J7" s="120"/>
      <c r="K7" s="180"/>
      <c r="L7" s="175"/>
      <c r="M7" s="185"/>
      <c r="N7" s="145"/>
      <c r="O7" s="145"/>
      <c r="P7" s="145"/>
      <c r="Q7" s="145"/>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c r="IR7" s="131"/>
    </row>
    <row r="8" spans="1:252" ht="15.75" customHeight="1">
      <c r="A8" s="131"/>
      <c r="B8" s="150"/>
      <c r="C8" s="151" t="s">
        <v>59</v>
      </c>
      <c r="D8" s="151"/>
      <c r="E8" s="151"/>
      <c r="F8" s="113" t="s">
        <v>63</v>
      </c>
      <c r="G8" s="121" t="s">
        <v>43</v>
      </c>
      <c r="H8" s="115">
        <v>12</v>
      </c>
      <c r="I8" s="116"/>
      <c r="J8" s="116"/>
      <c r="K8" s="188" t="s">
        <v>79</v>
      </c>
      <c r="L8" s="74"/>
      <c r="M8" s="185"/>
      <c r="N8" s="145"/>
      <c r="O8" s="145"/>
      <c r="P8" s="145"/>
      <c r="Q8" s="145"/>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row>
    <row r="9" spans="1:252" ht="15.75" customHeight="1">
      <c r="A9" s="131"/>
      <c r="B9" s="154"/>
      <c r="C9" s="155"/>
      <c r="D9" s="155"/>
      <c r="E9" s="155"/>
      <c r="F9" s="117"/>
      <c r="G9" s="118"/>
      <c r="H9" s="119"/>
      <c r="I9" s="120"/>
      <c r="J9" s="120"/>
      <c r="K9" s="181" t="s">
        <v>45</v>
      </c>
      <c r="L9" s="111"/>
      <c r="M9" s="185"/>
      <c r="N9" s="145"/>
      <c r="O9" s="145"/>
      <c r="P9" s="145"/>
      <c r="Q9" s="145"/>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row>
    <row r="10" spans="1:252" ht="15.75" customHeight="1">
      <c r="A10" s="131"/>
      <c r="B10" s="150"/>
      <c r="C10" s="151" t="s">
        <v>60</v>
      </c>
      <c r="D10" s="151"/>
      <c r="E10" s="151"/>
      <c r="F10" s="113" t="s">
        <v>77</v>
      </c>
      <c r="G10" s="121" t="s">
        <v>43</v>
      </c>
      <c r="H10" s="115">
        <v>1</v>
      </c>
      <c r="I10" s="116"/>
      <c r="J10" s="116"/>
      <c r="K10" s="182" t="s">
        <v>79</v>
      </c>
      <c r="L10" s="186"/>
      <c r="M10" s="185"/>
      <c r="N10" s="145"/>
      <c r="O10" s="145"/>
      <c r="P10" s="145"/>
      <c r="Q10" s="145"/>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row>
    <row r="11" spans="1:252" ht="15.75" customHeight="1">
      <c r="A11" s="131"/>
      <c r="B11" s="154"/>
      <c r="C11" s="155"/>
      <c r="D11" s="155"/>
      <c r="E11" s="155"/>
      <c r="F11" s="117"/>
      <c r="G11" s="118"/>
      <c r="H11" s="119"/>
      <c r="I11" s="120"/>
      <c r="J11" s="120"/>
      <c r="K11" s="181" t="s">
        <v>44</v>
      </c>
      <c r="L11" s="111"/>
      <c r="M11" s="15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1"/>
      <c r="IL11" s="131"/>
      <c r="IM11" s="131"/>
      <c r="IN11" s="131"/>
      <c r="IO11" s="131"/>
      <c r="IP11" s="131"/>
      <c r="IQ11" s="131"/>
      <c r="IR11" s="131"/>
    </row>
    <row r="12" spans="1:252" ht="15.75" customHeight="1">
      <c r="A12" s="131"/>
      <c r="B12" s="150"/>
      <c r="C12" s="151" t="s">
        <v>62</v>
      </c>
      <c r="D12" s="151"/>
      <c r="E12" s="151"/>
      <c r="F12" s="113" t="s">
        <v>64</v>
      </c>
      <c r="G12" s="121" t="s">
        <v>43</v>
      </c>
      <c r="H12" s="115">
        <v>1</v>
      </c>
      <c r="I12" s="116"/>
      <c r="J12" s="116"/>
      <c r="K12" s="182" t="s">
        <v>79</v>
      </c>
      <c r="L12" s="186"/>
      <c r="M12" s="15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1"/>
      <c r="FZ12" s="131"/>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1"/>
      <c r="HS12" s="131"/>
      <c r="HT12" s="131"/>
      <c r="HU12" s="131"/>
      <c r="HV12" s="131"/>
      <c r="HW12" s="131"/>
      <c r="HX12" s="131"/>
      <c r="HY12" s="131"/>
      <c r="HZ12" s="131"/>
      <c r="IA12" s="131"/>
      <c r="IB12" s="131"/>
      <c r="IC12" s="131"/>
      <c r="ID12" s="131"/>
      <c r="IE12" s="131"/>
      <c r="IF12" s="131"/>
      <c r="IG12" s="131"/>
      <c r="IH12" s="131"/>
      <c r="II12" s="131"/>
      <c r="IJ12" s="131"/>
      <c r="IK12" s="131"/>
      <c r="IL12" s="131"/>
      <c r="IM12" s="131"/>
      <c r="IN12" s="131"/>
      <c r="IO12" s="131"/>
      <c r="IP12" s="131"/>
      <c r="IQ12" s="131"/>
      <c r="IR12" s="131"/>
    </row>
    <row r="13" spans="1:252" ht="15.75" customHeight="1">
      <c r="A13" s="131"/>
      <c r="B13" s="154"/>
      <c r="C13" s="155"/>
      <c r="D13" s="155"/>
      <c r="E13" s="155"/>
      <c r="F13" s="117"/>
      <c r="G13" s="118"/>
      <c r="H13" s="156"/>
      <c r="I13" s="120"/>
      <c r="J13" s="120"/>
      <c r="K13" s="183"/>
      <c r="L13" s="151"/>
      <c r="M13" s="15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row>
    <row r="14" spans="1:252" ht="15.75" customHeight="1">
      <c r="A14" s="131"/>
      <c r="B14" s="150"/>
      <c r="C14" s="158"/>
      <c r="D14" s="159"/>
      <c r="E14" s="159"/>
      <c r="F14" s="113"/>
      <c r="G14" s="114"/>
      <c r="H14" s="153"/>
      <c r="I14" s="116"/>
      <c r="J14" s="116"/>
      <c r="K14" s="152"/>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row>
    <row r="15" spans="1:252" ht="15.75" customHeight="1">
      <c r="A15" s="131"/>
      <c r="B15" s="154"/>
      <c r="C15" s="155"/>
      <c r="D15" s="160"/>
      <c r="E15" s="160"/>
      <c r="F15" s="117"/>
      <c r="G15" s="118"/>
      <c r="H15" s="156"/>
      <c r="I15" s="120"/>
      <c r="J15" s="161"/>
      <c r="K15" s="162"/>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c r="IH15" s="131"/>
      <c r="II15" s="131"/>
      <c r="IJ15" s="131"/>
      <c r="IK15" s="131"/>
      <c r="IL15" s="131"/>
      <c r="IM15" s="131"/>
      <c r="IN15" s="131"/>
      <c r="IO15" s="131"/>
      <c r="IP15" s="131"/>
      <c r="IQ15" s="131"/>
      <c r="IR15" s="131"/>
    </row>
    <row r="16" spans="1:252" ht="15.75" customHeight="1">
      <c r="A16" s="131"/>
      <c r="B16" s="150"/>
      <c r="C16" s="151"/>
      <c r="D16" s="151"/>
      <c r="E16" s="151"/>
      <c r="F16" s="113"/>
      <c r="G16" s="114"/>
      <c r="H16" s="153"/>
      <c r="I16" s="116"/>
      <c r="J16" s="116"/>
      <c r="K16" s="152"/>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c r="EZ16" s="131"/>
      <c r="FA16" s="131"/>
      <c r="FB16" s="131"/>
      <c r="FC16" s="131"/>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1"/>
      <c r="GD16" s="131"/>
      <c r="GE16" s="131"/>
      <c r="GF16" s="131"/>
      <c r="GG16" s="131"/>
      <c r="GH16" s="131"/>
      <c r="GI16" s="131"/>
      <c r="GJ16" s="131"/>
      <c r="GK16" s="131"/>
      <c r="GL16" s="131"/>
      <c r="GM16" s="131"/>
      <c r="GN16" s="131"/>
      <c r="GO16" s="131"/>
      <c r="GP16" s="131"/>
      <c r="GQ16" s="131"/>
      <c r="GR16" s="131"/>
      <c r="GS16" s="131"/>
      <c r="GT16" s="131"/>
      <c r="GU16" s="131"/>
      <c r="GV16" s="131"/>
      <c r="GW16" s="131"/>
      <c r="GX16" s="131"/>
      <c r="GY16" s="131"/>
      <c r="GZ16" s="131"/>
      <c r="HA16" s="131"/>
      <c r="HB16" s="131"/>
      <c r="HC16" s="131"/>
      <c r="HD16" s="131"/>
      <c r="HE16" s="131"/>
      <c r="HF16" s="131"/>
      <c r="HG16" s="131"/>
      <c r="HH16" s="131"/>
      <c r="HI16" s="131"/>
      <c r="HJ16" s="131"/>
      <c r="HK16" s="131"/>
      <c r="HL16" s="131"/>
      <c r="HM16" s="131"/>
      <c r="HN16" s="131"/>
      <c r="HO16" s="131"/>
      <c r="HP16" s="131"/>
      <c r="HQ16" s="131"/>
      <c r="HR16" s="131"/>
      <c r="HS16" s="131"/>
      <c r="HT16" s="131"/>
      <c r="HU16" s="131"/>
      <c r="HV16" s="131"/>
      <c r="HW16" s="131"/>
      <c r="HX16" s="131"/>
      <c r="HY16" s="131"/>
      <c r="HZ16" s="131"/>
      <c r="IA16" s="131"/>
      <c r="IB16" s="131"/>
      <c r="IC16" s="131"/>
      <c r="ID16" s="131"/>
      <c r="IE16" s="131"/>
      <c r="IF16" s="131"/>
      <c r="IG16" s="131"/>
      <c r="IH16" s="131"/>
      <c r="II16" s="131"/>
      <c r="IJ16" s="131"/>
      <c r="IK16" s="131"/>
      <c r="IL16" s="131"/>
      <c r="IM16" s="131"/>
      <c r="IN16" s="131"/>
      <c r="IO16" s="131"/>
      <c r="IP16" s="131"/>
      <c r="IQ16" s="131"/>
      <c r="IR16" s="131"/>
    </row>
    <row r="17" spans="1:252" ht="15.75" customHeight="1">
      <c r="A17" s="131"/>
      <c r="B17" s="154"/>
      <c r="C17" s="155"/>
      <c r="D17" s="155"/>
      <c r="E17" s="155"/>
      <c r="F17" s="117"/>
      <c r="G17" s="118"/>
      <c r="H17" s="156"/>
      <c r="I17" s="120"/>
      <c r="J17" s="120"/>
      <c r="K17" s="157"/>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1"/>
      <c r="IP17" s="131"/>
      <c r="IQ17" s="131"/>
      <c r="IR17" s="131"/>
    </row>
    <row r="18" spans="1:252" ht="15.75" customHeight="1">
      <c r="A18" s="131"/>
      <c r="B18" s="150"/>
      <c r="C18" s="151"/>
      <c r="D18" s="151"/>
      <c r="E18" s="151"/>
      <c r="F18" s="113"/>
      <c r="G18" s="114"/>
      <c r="H18" s="153"/>
      <c r="I18" s="116"/>
      <c r="J18" s="116"/>
      <c r="K18" s="152"/>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1"/>
      <c r="IL18" s="131"/>
      <c r="IM18" s="131"/>
      <c r="IN18" s="131"/>
      <c r="IO18" s="131"/>
      <c r="IP18" s="131"/>
      <c r="IQ18" s="131"/>
      <c r="IR18" s="131"/>
    </row>
    <row r="19" spans="1:252" ht="15.75" customHeight="1">
      <c r="A19" s="131"/>
      <c r="B19" s="154"/>
      <c r="C19" s="155"/>
      <c r="D19" s="155"/>
      <c r="E19" s="155"/>
      <c r="F19" s="163"/>
      <c r="G19" s="118"/>
      <c r="H19" s="156"/>
      <c r="I19" s="120"/>
      <c r="J19" s="161"/>
      <c r="K19" s="162"/>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c r="GA19" s="131"/>
      <c r="GB19" s="131"/>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c r="HC19" s="131"/>
      <c r="HD19" s="131"/>
      <c r="HE19" s="131"/>
      <c r="HF19" s="131"/>
      <c r="HG19" s="131"/>
      <c r="HH19" s="131"/>
      <c r="HI19" s="131"/>
      <c r="HJ19" s="131"/>
      <c r="HK19" s="131"/>
      <c r="HL19" s="131"/>
      <c r="HM19" s="131"/>
      <c r="HN19" s="131"/>
      <c r="HO19" s="131"/>
      <c r="HP19" s="131"/>
      <c r="HQ19" s="131"/>
      <c r="HR19" s="131"/>
      <c r="HS19" s="131"/>
      <c r="HT19" s="131"/>
      <c r="HU19" s="131"/>
      <c r="HV19" s="131"/>
      <c r="HW19" s="131"/>
      <c r="HX19" s="131"/>
      <c r="HY19" s="131"/>
      <c r="HZ19" s="131"/>
      <c r="IA19" s="131"/>
      <c r="IB19" s="131"/>
      <c r="IC19" s="131"/>
      <c r="ID19" s="131"/>
      <c r="IE19" s="131"/>
      <c r="IF19" s="131"/>
      <c r="IG19" s="131"/>
      <c r="IH19" s="131"/>
      <c r="II19" s="131"/>
      <c r="IJ19" s="131"/>
      <c r="IK19" s="131"/>
      <c r="IL19" s="131"/>
      <c r="IM19" s="131"/>
      <c r="IN19" s="131"/>
      <c r="IO19" s="131"/>
      <c r="IP19" s="131"/>
      <c r="IQ19" s="131"/>
      <c r="IR19" s="131"/>
    </row>
    <row r="20" spans="1:252" ht="15.75" customHeight="1">
      <c r="A20" s="131"/>
      <c r="B20" s="150"/>
      <c r="C20" s="151">
        <f>IF('[2]入力表・数量表'!$C$18="","",'[2]入力表・数量表'!C18)</f>
      </c>
      <c r="D20" s="151"/>
      <c r="E20" s="151"/>
      <c r="F20" s="113">
        <f>IF('[2]入力表・数量表'!$D$18="","",'[2]入力表・数量表'!D18)</f>
      </c>
      <c r="G20" s="114">
        <f>IF('[2]入力表・数量表'!$F$18="","",'[2]入力表・数量表'!F18)</f>
      </c>
      <c r="H20" s="153">
        <f>IF('[2]入力表・数量表'!$H$18="","",'[2]入力表・数量表'!H18)</f>
      </c>
      <c r="I20" s="116">
        <f>IF(C20="","",VLOOKUP('[2]入力表・数量表'!$Q$18,'[2]単価'!B:H,7))</f>
      </c>
      <c r="J20" s="116">
        <f>IF(+H20="","",TRUNC(I20*H20))</f>
      </c>
      <c r="K20" s="152">
        <f>IF(C20="","","公園共通代価第"&amp;'[2]入力表・数量表'!$Q$18&amp;"号参照")</f>
      </c>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131"/>
      <c r="FD20" s="131"/>
      <c r="FE20" s="131"/>
      <c r="FF20" s="131"/>
      <c r="FG20" s="131"/>
      <c r="FH20" s="131"/>
      <c r="FI20" s="131"/>
      <c r="FJ20" s="131"/>
      <c r="FK20" s="131"/>
      <c r="FL20" s="131"/>
      <c r="FM20" s="131"/>
      <c r="FN20" s="131"/>
      <c r="FO20" s="131"/>
      <c r="FP20" s="131"/>
      <c r="FQ20" s="131"/>
      <c r="FR20" s="131"/>
      <c r="FS20" s="131"/>
      <c r="FT20" s="131"/>
      <c r="FU20" s="131"/>
      <c r="FV20" s="131"/>
      <c r="FW20" s="131"/>
      <c r="FX20" s="131"/>
      <c r="FY20" s="131"/>
      <c r="FZ20" s="131"/>
      <c r="GA20" s="131"/>
      <c r="GB20" s="131"/>
      <c r="GC20" s="131"/>
      <c r="GD20" s="131"/>
      <c r="GE20" s="131"/>
      <c r="GF20" s="131"/>
      <c r="GG20" s="131"/>
      <c r="GH20" s="131"/>
      <c r="GI20" s="131"/>
      <c r="GJ20" s="131"/>
      <c r="GK20" s="131"/>
      <c r="GL20" s="131"/>
      <c r="GM20" s="131"/>
      <c r="GN20" s="131"/>
      <c r="GO20" s="131"/>
      <c r="GP20" s="131"/>
      <c r="GQ20" s="131"/>
      <c r="GR20" s="131"/>
      <c r="GS20" s="131"/>
      <c r="GT20" s="131"/>
      <c r="GU20" s="131"/>
      <c r="GV20" s="131"/>
      <c r="GW20" s="131"/>
      <c r="GX20" s="131"/>
      <c r="GY20" s="131"/>
      <c r="GZ20" s="131"/>
      <c r="HA20" s="131"/>
      <c r="HB20" s="131"/>
      <c r="HC20" s="131"/>
      <c r="HD20" s="131"/>
      <c r="HE20" s="131"/>
      <c r="HF20" s="131"/>
      <c r="HG20" s="131"/>
      <c r="HH20" s="131"/>
      <c r="HI20" s="131"/>
      <c r="HJ20" s="131"/>
      <c r="HK20" s="131"/>
      <c r="HL20" s="131"/>
      <c r="HM20" s="131"/>
      <c r="HN20" s="131"/>
      <c r="HO20" s="131"/>
      <c r="HP20" s="131"/>
      <c r="HQ20" s="131"/>
      <c r="HR20" s="131"/>
      <c r="HS20" s="131"/>
      <c r="HT20" s="131"/>
      <c r="HU20" s="131"/>
      <c r="HV20" s="131"/>
      <c r="HW20" s="131"/>
      <c r="HX20" s="131"/>
      <c r="HY20" s="131"/>
      <c r="HZ20" s="131"/>
      <c r="IA20" s="131"/>
      <c r="IB20" s="131"/>
      <c r="IC20" s="131"/>
      <c r="ID20" s="131"/>
      <c r="IE20" s="131"/>
      <c r="IF20" s="131"/>
      <c r="IG20" s="131"/>
      <c r="IH20" s="131"/>
      <c r="II20" s="131"/>
      <c r="IJ20" s="131"/>
      <c r="IK20" s="131"/>
      <c r="IL20" s="131"/>
      <c r="IM20" s="131"/>
      <c r="IN20" s="131"/>
      <c r="IO20" s="131"/>
      <c r="IP20" s="131"/>
      <c r="IQ20" s="131"/>
      <c r="IR20" s="131"/>
    </row>
    <row r="21" spans="1:252" ht="15.75" customHeight="1">
      <c r="A21" s="131"/>
      <c r="B21" s="154"/>
      <c r="C21" s="155"/>
      <c r="D21" s="155"/>
      <c r="E21" s="155"/>
      <c r="F21" s="117"/>
      <c r="G21" s="118"/>
      <c r="H21" s="156"/>
      <c r="I21" s="120"/>
      <c r="J21" s="161"/>
      <c r="K21" s="157"/>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V21" s="131"/>
      <c r="EW21" s="131"/>
      <c r="EX21" s="131"/>
      <c r="EY21" s="131"/>
      <c r="EZ21" s="131"/>
      <c r="FA21" s="131"/>
      <c r="FB21" s="131"/>
      <c r="FC21" s="131"/>
      <c r="FD21" s="131"/>
      <c r="FE21" s="131"/>
      <c r="FF21" s="131"/>
      <c r="FG21" s="131"/>
      <c r="FH21" s="131"/>
      <c r="FI21" s="131"/>
      <c r="FJ21" s="131"/>
      <c r="FK21" s="131"/>
      <c r="FL21" s="131"/>
      <c r="FM21" s="131"/>
      <c r="FN21" s="131"/>
      <c r="FO21" s="131"/>
      <c r="FP21" s="131"/>
      <c r="FQ21" s="131"/>
      <c r="FR21" s="131"/>
      <c r="FS21" s="131"/>
      <c r="FT21" s="131"/>
      <c r="FU21" s="131"/>
      <c r="FV21" s="131"/>
      <c r="FW21" s="131"/>
      <c r="FX21" s="131"/>
      <c r="FY21" s="131"/>
      <c r="FZ21" s="131"/>
      <c r="GA21" s="131"/>
      <c r="GB21" s="131"/>
      <c r="GC21" s="131"/>
      <c r="GD21" s="131"/>
      <c r="GE21" s="131"/>
      <c r="GF21" s="131"/>
      <c r="GG21" s="131"/>
      <c r="GH21" s="131"/>
      <c r="GI21" s="131"/>
      <c r="GJ21" s="131"/>
      <c r="GK21" s="131"/>
      <c r="GL21" s="131"/>
      <c r="GM21" s="131"/>
      <c r="GN21" s="131"/>
      <c r="GO21" s="131"/>
      <c r="GP21" s="131"/>
      <c r="GQ21" s="131"/>
      <c r="GR21" s="131"/>
      <c r="GS21" s="131"/>
      <c r="GT21" s="131"/>
      <c r="GU21" s="131"/>
      <c r="GV21" s="131"/>
      <c r="GW21" s="131"/>
      <c r="GX21" s="131"/>
      <c r="GY21" s="131"/>
      <c r="GZ21" s="131"/>
      <c r="HA21" s="131"/>
      <c r="HB21" s="131"/>
      <c r="HC21" s="131"/>
      <c r="HD21" s="131"/>
      <c r="HE21" s="131"/>
      <c r="HF21" s="131"/>
      <c r="HG21" s="131"/>
      <c r="HH21" s="131"/>
      <c r="HI21" s="131"/>
      <c r="HJ21" s="131"/>
      <c r="HK21" s="131"/>
      <c r="HL21" s="131"/>
      <c r="HM21" s="131"/>
      <c r="HN21" s="131"/>
      <c r="HO21" s="131"/>
      <c r="HP21" s="131"/>
      <c r="HQ21" s="131"/>
      <c r="HR21" s="131"/>
      <c r="HS21" s="131"/>
      <c r="HT21" s="131"/>
      <c r="HU21" s="131"/>
      <c r="HV21" s="131"/>
      <c r="HW21" s="131"/>
      <c r="HX21" s="131"/>
      <c r="HY21" s="131"/>
      <c r="HZ21" s="131"/>
      <c r="IA21" s="131"/>
      <c r="IB21" s="131"/>
      <c r="IC21" s="131"/>
      <c r="ID21" s="131"/>
      <c r="IE21" s="131"/>
      <c r="IF21" s="131"/>
      <c r="IG21" s="131"/>
      <c r="IH21" s="131"/>
      <c r="II21" s="131"/>
      <c r="IJ21" s="131"/>
      <c r="IK21" s="131"/>
      <c r="IL21" s="131"/>
      <c r="IM21" s="131"/>
      <c r="IN21" s="131"/>
      <c r="IO21" s="131"/>
      <c r="IP21" s="131"/>
      <c r="IQ21" s="131"/>
      <c r="IR21" s="131"/>
    </row>
    <row r="22" spans="1:252" ht="15.75" customHeight="1">
      <c r="A22" s="131"/>
      <c r="B22" s="150"/>
      <c r="C22" s="151">
        <f>IF('[2]入力表・数量表'!$C$19="","",'[2]入力表・数量表'!C19)</f>
      </c>
      <c r="D22" s="151"/>
      <c r="E22" s="151"/>
      <c r="F22" s="113">
        <f>IF('[2]入力表・数量表'!$D$19="","",'[2]入力表・数量表'!D19)</f>
      </c>
      <c r="G22" s="114">
        <f>IF('[2]入力表・数量表'!$F$19="","",'[2]入力表・数量表'!F19)</f>
      </c>
      <c r="H22" s="153">
        <f>IF('[2]入力表・数量表'!$H$19="","",'[2]入力表・数量表'!H19)</f>
      </c>
      <c r="I22" s="116">
        <f>IF(C22="","",VLOOKUP('[2]入力表・数量表'!$Q$19,'[2]単価'!B:H,7))</f>
      </c>
      <c r="J22" s="116">
        <f>IF(+H22="","",TRUNC(I22*H22))</f>
      </c>
      <c r="K22" s="152">
        <f>IF(C22="","","公園共通代価第"&amp;'[2]入力表・数量表'!$Q$19&amp;"号参照")</f>
      </c>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c r="DH22" s="131"/>
      <c r="DI22" s="131"/>
      <c r="DJ22" s="131"/>
      <c r="DK22" s="131"/>
      <c r="DL22" s="131"/>
      <c r="DM22" s="131"/>
      <c r="DN22" s="131"/>
      <c r="DO22" s="131"/>
      <c r="DP22" s="131"/>
      <c r="DQ22" s="131"/>
      <c r="DR22" s="131"/>
      <c r="DS22" s="131"/>
      <c r="DT22" s="131"/>
      <c r="DU22" s="131"/>
      <c r="DV22" s="131"/>
      <c r="DW22" s="131"/>
      <c r="DX22" s="131"/>
      <c r="DY22" s="131"/>
      <c r="DZ22" s="131"/>
      <c r="EA22" s="131"/>
      <c r="EB22" s="131"/>
      <c r="EC22" s="131"/>
      <c r="ED22" s="131"/>
      <c r="EE22" s="131"/>
      <c r="EF22" s="131"/>
      <c r="EG22" s="131"/>
      <c r="EH22" s="131"/>
      <c r="EI22" s="131"/>
      <c r="EJ22" s="131"/>
      <c r="EK22" s="131"/>
      <c r="EL22" s="131"/>
      <c r="EM22" s="131"/>
      <c r="EN22" s="131"/>
      <c r="EO22" s="131"/>
      <c r="EP22" s="131"/>
      <c r="EQ22" s="131"/>
      <c r="ER22" s="131"/>
      <c r="ES22" s="131"/>
      <c r="ET22" s="131"/>
      <c r="EU22" s="131"/>
      <c r="EV22" s="131"/>
      <c r="EW22" s="131"/>
      <c r="EX22" s="131"/>
      <c r="EY22" s="131"/>
      <c r="EZ22" s="131"/>
      <c r="FA22" s="131"/>
      <c r="FB22" s="131"/>
      <c r="FC22" s="131"/>
      <c r="FD22" s="131"/>
      <c r="FE22" s="131"/>
      <c r="FF22" s="131"/>
      <c r="FG22" s="131"/>
      <c r="FH22" s="131"/>
      <c r="FI22" s="131"/>
      <c r="FJ22" s="131"/>
      <c r="FK22" s="131"/>
      <c r="FL22" s="131"/>
      <c r="FM22" s="131"/>
      <c r="FN22" s="131"/>
      <c r="FO22" s="131"/>
      <c r="FP22" s="131"/>
      <c r="FQ22" s="131"/>
      <c r="FR22" s="131"/>
      <c r="FS22" s="131"/>
      <c r="FT22" s="131"/>
      <c r="FU22" s="131"/>
      <c r="FV22" s="131"/>
      <c r="FW22" s="131"/>
      <c r="FX22" s="131"/>
      <c r="FY22" s="131"/>
      <c r="FZ22" s="131"/>
      <c r="GA22" s="131"/>
      <c r="GB22" s="131"/>
      <c r="GC22" s="131"/>
      <c r="GD22" s="131"/>
      <c r="GE22" s="131"/>
      <c r="GF22" s="131"/>
      <c r="GG22" s="131"/>
      <c r="GH22" s="131"/>
      <c r="GI22" s="131"/>
      <c r="GJ22" s="131"/>
      <c r="GK22" s="131"/>
      <c r="GL22" s="131"/>
      <c r="GM22" s="131"/>
      <c r="GN22" s="131"/>
      <c r="GO22" s="131"/>
      <c r="GP22" s="131"/>
      <c r="GQ22" s="131"/>
      <c r="GR22" s="131"/>
      <c r="GS22" s="131"/>
      <c r="GT22" s="131"/>
      <c r="GU22" s="131"/>
      <c r="GV22" s="131"/>
      <c r="GW22" s="131"/>
      <c r="GX22" s="131"/>
      <c r="GY22" s="131"/>
      <c r="GZ22" s="131"/>
      <c r="HA22" s="131"/>
      <c r="HB22" s="131"/>
      <c r="HC22" s="131"/>
      <c r="HD22" s="131"/>
      <c r="HE22" s="131"/>
      <c r="HF22" s="131"/>
      <c r="HG22" s="131"/>
      <c r="HH22" s="131"/>
      <c r="HI22" s="131"/>
      <c r="HJ22" s="131"/>
      <c r="HK22" s="131"/>
      <c r="HL22" s="131"/>
      <c r="HM22" s="131"/>
      <c r="HN22" s="131"/>
      <c r="HO22" s="131"/>
      <c r="HP22" s="131"/>
      <c r="HQ22" s="131"/>
      <c r="HR22" s="131"/>
      <c r="HS22" s="131"/>
      <c r="HT22" s="131"/>
      <c r="HU22" s="131"/>
      <c r="HV22" s="131"/>
      <c r="HW22" s="131"/>
      <c r="HX22" s="131"/>
      <c r="HY22" s="131"/>
      <c r="HZ22" s="131"/>
      <c r="IA22" s="131"/>
      <c r="IB22" s="131"/>
      <c r="IC22" s="131"/>
      <c r="ID22" s="131"/>
      <c r="IE22" s="131"/>
      <c r="IF22" s="131"/>
      <c r="IG22" s="131"/>
      <c r="IH22" s="131"/>
      <c r="II22" s="131"/>
      <c r="IJ22" s="131"/>
      <c r="IK22" s="131"/>
      <c r="IL22" s="131"/>
      <c r="IM22" s="131"/>
      <c r="IN22" s="131"/>
      <c r="IO22" s="131"/>
      <c r="IP22" s="131"/>
      <c r="IQ22" s="131"/>
      <c r="IR22" s="131"/>
    </row>
    <row r="23" spans="1:252" ht="15.75" customHeight="1">
      <c r="A23" s="131"/>
      <c r="B23" s="154"/>
      <c r="C23" s="155"/>
      <c r="D23" s="155"/>
      <c r="E23" s="155"/>
      <c r="F23" s="117"/>
      <c r="G23" s="118"/>
      <c r="H23" s="156"/>
      <c r="I23" s="120"/>
      <c r="J23" s="161"/>
      <c r="K23" s="157"/>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1"/>
      <c r="DV23" s="131"/>
      <c r="DW23" s="131"/>
      <c r="DX23" s="131"/>
      <c r="DY23" s="131"/>
      <c r="DZ23" s="131"/>
      <c r="EA23" s="131"/>
      <c r="EB23" s="131"/>
      <c r="EC23" s="131"/>
      <c r="ED23" s="131"/>
      <c r="EE23" s="131"/>
      <c r="EF23" s="131"/>
      <c r="EG23" s="131"/>
      <c r="EH23" s="131"/>
      <c r="EI23" s="131"/>
      <c r="EJ23" s="131"/>
      <c r="EK23" s="131"/>
      <c r="EL23" s="131"/>
      <c r="EM23" s="131"/>
      <c r="EN23" s="131"/>
      <c r="EO23" s="131"/>
      <c r="EP23" s="131"/>
      <c r="EQ23" s="131"/>
      <c r="ER23" s="131"/>
      <c r="ES23" s="131"/>
      <c r="ET23" s="131"/>
      <c r="EU23" s="131"/>
      <c r="EV23" s="131"/>
      <c r="EW23" s="131"/>
      <c r="EX23" s="131"/>
      <c r="EY23" s="131"/>
      <c r="EZ23" s="131"/>
      <c r="FA23" s="131"/>
      <c r="FB23" s="131"/>
      <c r="FC23" s="131"/>
      <c r="FD23" s="131"/>
      <c r="FE23" s="131"/>
      <c r="FF23" s="131"/>
      <c r="FG23" s="131"/>
      <c r="FH23" s="131"/>
      <c r="FI23" s="131"/>
      <c r="FJ23" s="131"/>
      <c r="FK23" s="131"/>
      <c r="FL23" s="131"/>
      <c r="FM23" s="131"/>
      <c r="FN23" s="131"/>
      <c r="FO23" s="131"/>
      <c r="FP23" s="131"/>
      <c r="FQ23" s="131"/>
      <c r="FR23" s="131"/>
      <c r="FS23" s="131"/>
      <c r="FT23" s="131"/>
      <c r="FU23" s="131"/>
      <c r="FV23" s="131"/>
      <c r="FW23" s="131"/>
      <c r="FX23" s="131"/>
      <c r="FY23" s="131"/>
      <c r="FZ23" s="131"/>
      <c r="GA23" s="131"/>
      <c r="GB23" s="131"/>
      <c r="GC23" s="131"/>
      <c r="GD23" s="131"/>
      <c r="GE23" s="131"/>
      <c r="GF23" s="131"/>
      <c r="GG23" s="131"/>
      <c r="GH23" s="131"/>
      <c r="GI23" s="131"/>
      <c r="GJ23" s="131"/>
      <c r="GK23" s="131"/>
      <c r="GL23" s="131"/>
      <c r="GM23" s="131"/>
      <c r="GN23" s="131"/>
      <c r="GO23" s="131"/>
      <c r="GP23" s="131"/>
      <c r="GQ23" s="131"/>
      <c r="GR23" s="131"/>
      <c r="GS23" s="131"/>
      <c r="GT23" s="131"/>
      <c r="GU23" s="131"/>
      <c r="GV23" s="131"/>
      <c r="GW23" s="131"/>
      <c r="GX23" s="131"/>
      <c r="GY23" s="131"/>
      <c r="GZ23" s="131"/>
      <c r="HA23" s="131"/>
      <c r="HB23" s="131"/>
      <c r="HC23" s="131"/>
      <c r="HD23" s="131"/>
      <c r="HE23" s="131"/>
      <c r="HF23" s="131"/>
      <c r="HG23" s="131"/>
      <c r="HH23" s="131"/>
      <c r="HI23" s="131"/>
      <c r="HJ23" s="131"/>
      <c r="HK23" s="131"/>
      <c r="HL23" s="131"/>
      <c r="HM23" s="131"/>
      <c r="HN23" s="131"/>
      <c r="HO23" s="131"/>
      <c r="HP23" s="131"/>
      <c r="HQ23" s="131"/>
      <c r="HR23" s="131"/>
      <c r="HS23" s="131"/>
      <c r="HT23" s="131"/>
      <c r="HU23" s="131"/>
      <c r="HV23" s="131"/>
      <c r="HW23" s="131"/>
      <c r="HX23" s="131"/>
      <c r="HY23" s="131"/>
      <c r="HZ23" s="131"/>
      <c r="IA23" s="131"/>
      <c r="IB23" s="131"/>
      <c r="IC23" s="131"/>
      <c r="ID23" s="131"/>
      <c r="IE23" s="131"/>
      <c r="IF23" s="131"/>
      <c r="IG23" s="131"/>
      <c r="IH23" s="131"/>
      <c r="II23" s="131"/>
      <c r="IJ23" s="131"/>
      <c r="IK23" s="131"/>
      <c r="IL23" s="131"/>
      <c r="IM23" s="131"/>
      <c r="IN23" s="131"/>
      <c r="IO23" s="131"/>
      <c r="IP23" s="131"/>
      <c r="IQ23" s="131"/>
      <c r="IR23" s="131"/>
    </row>
    <row r="24" spans="1:252" ht="15.75" customHeight="1">
      <c r="A24" s="131"/>
      <c r="B24" s="150"/>
      <c r="C24" s="151">
        <f>IF('[2]入力表・数量表'!$C$20="","",'[2]入力表・数量表'!C20)</f>
      </c>
      <c r="D24" s="151"/>
      <c r="E24" s="151"/>
      <c r="F24" s="113">
        <f>IF('[2]入力表・数量表'!$D$20="","",'[2]入力表・数量表'!D20)</f>
      </c>
      <c r="G24" s="114">
        <f>IF('[2]入力表・数量表'!$F$20="","",'[2]入力表・数量表'!F20)</f>
      </c>
      <c r="H24" s="153">
        <f>IF('[2]入力表・数量表'!$H$20="","",'[2]入力表・数量表'!H20)</f>
      </c>
      <c r="I24" s="116">
        <f>IF(C24="","",VLOOKUP('[2]入力表・数量表'!$Q$20,'[2]単価'!B:H,7))</f>
      </c>
      <c r="J24" s="116">
        <f>IF(+H24="","",TRUNC(I24*H24))</f>
      </c>
      <c r="K24" s="152">
        <f>IF(C24="","","公園共通代価第"&amp;'[2]入力表・数量表'!$Q$20&amp;"号参照")</f>
      </c>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c r="EM24" s="131"/>
      <c r="EN24" s="131"/>
      <c r="EO24" s="131"/>
      <c r="EP24" s="131"/>
      <c r="EQ24" s="131"/>
      <c r="ER24" s="131"/>
      <c r="ES24" s="131"/>
      <c r="ET24" s="131"/>
      <c r="EU24" s="131"/>
      <c r="EV24" s="131"/>
      <c r="EW24" s="131"/>
      <c r="EX24" s="131"/>
      <c r="EY24" s="131"/>
      <c r="EZ24" s="131"/>
      <c r="FA24" s="131"/>
      <c r="FB24" s="131"/>
      <c r="FC24" s="131"/>
      <c r="FD24" s="131"/>
      <c r="FE24" s="131"/>
      <c r="FF24" s="131"/>
      <c r="FG24" s="131"/>
      <c r="FH24" s="131"/>
      <c r="FI24" s="131"/>
      <c r="FJ24" s="131"/>
      <c r="FK24" s="131"/>
      <c r="FL24" s="131"/>
      <c r="FM24" s="131"/>
      <c r="FN24" s="131"/>
      <c r="FO24" s="131"/>
      <c r="FP24" s="131"/>
      <c r="FQ24" s="131"/>
      <c r="FR24" s="131"/>
      <c r="FS24" s="131"/>
      <c r="FT24" s="131"/>
      <c r="FU24" s="131"/>
      <c r="FV24" s="131"/>
      <c r="FW24" s="131"/>
      <c r="FX24" s="131"/>
      <c r="FY24" s="131"/>
      <c r="FZ24" s="131"/>
      <c r="GA24" s="131"/>
      <c r="GB24" s="131"/>
      <c r="GC24" s="131"/>
      <c r="GD24" s="131"/>
      <c r="GE24" s="131"/>
      <c r="GF24" s="131"/>
      <c r="GG24" s="131"/>
      <c r="GH24" s="131"/>
      <c r="GI24" s="131"/>
      <c r="GJ24" s="131"/>
      <c r="GK24" s="131"/>
      <c r="GL24" s="131"/>
      <c r="GM24" s="131"/>
      <c r="GN24" s="131"/>
      <c r="GO24" s="131"/>
      <c r="GP24" s="131"/>
      <c r="GQ24" s="131"/>
      <c r="GR24" s="131"/>
      <c r="GS24" s="131"/>
      <c r="GT24" s="131"/>
      <c r="GU24" s="131"/>
      <c r="GV24" s="131"/>
      <c r="GW24" s="131"/>
      <c r="GX24" s="131"/>
      <c r="GY24" s="131"/>
      <c r="GZ24" s="131"/>
      <c r="HA24" s="131"/>
      <c r="HB24" s="131"/>
      <c r="HC24" s="131"/>
      <c r="HD24" s="131"/>
      <c r="HE24" s="131"/>
      <c r="HF24" s="131"/>
      <c r="HG24" s="131"/>
      <c r="HH24" s="131"/>
      <c r="HI24" s="131"/>
      <c r="HJ24" s="131"/>
      <c r="HK24" s="131"/>
      <c r="HL24" s="131"/>
      <c r="HM24" s="131"/>
      <c r="HN24" s="131"/>
      <c r="HO24" s="131"/>
      <c r="HP24" s="131"/>
      <c r="HQ24" s="131"/>
      <c r="HR24" s="131"/>
      <c r="HS24" s="131"/>
      <c r="HT24" s="131"/>
      <c r="HU24" s="131"/>
      <c r="HV24" s="131"/>
      <c r="HW24" s="131"/>
      <c r="HX24" s="131"/>
      <c r="HY24" s="131"/>
      <c r="HZ24" s="131"/>
      <c r="IA24" s="131"/>
      <c r="IB24" s="131"/>
      <c r="IC24" s="131"/>
      <c r="ID24" s="131"/>
      <c r="IE24" s="131"/>
      <c r="IF24" s="131"/>
      <c r="IG24" s="131"/>
      <c r="IH24" s="131"/>
      <c r="II24" s="131"/>
      <c r="IJ24" s="131"/>
      <c r="IK24" s="131"/>
      <c r="IL24" s="131"/>
      <c r="IM24" s="131"/>
      <c r="IN24" s="131"/>
      <c r="IO24" s="131"/>
      <c r="IP24" s="131"/>
      <c r="IQ24" s="131"/>
      <c r="IR24" s="131"/>
    </row>
    <row r="25" spans="1:252" ht="15.75" customHeight="1">
      <c r="A25" s="131"/>
      <c r="B25" s="154"/>
      <c r="C25" s="155"/>
      <c r="D25" s="155"/>
      <c r="E25" s="155"/>
      <c r="F25" s="117"/>
      <c r="G25" s="118"/>
      <c r="H25" s="156"/>
      <c r="I25" s="120"/>
      <c r="J25" s="161"/>
      <c r="K25" s="157"/>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c r="IR25" s="131"/>
    </row>
    <row r="26" spans="1:252" ht="15.75" customHeight="1">
      <c r="A26" s="131"/>
      <c r="B26" s="150"/>
      <c r="C26" s="151">
        <f>IF('[2]入力表・数量表'!$C$21="","",'[2]入力表・数量表'!C21)</f>
      </c>
      <c r="D26" s="151"/>
      <c r="E26" s="151"/>
      <c r="F26" s="113">
        <f>IF('[2]入力表・数量表'!$D$21="","",'[2]入力表・数量表'!D21)</f>
      </c>
      <c r="G26" s="114">
        <f>IF('[2]入力表・数量表'!$F$21="","",'[2]入力表・数量表'!F21)</f>
      </c>
      <c r="H26" s="153">
        <f>IF('[2]入力表・数量表'!$H$21="","",'[2]入力表・数量表'!H21)</f>
      </c>
      <c r="I26" s="116">
        <f>IF(C26="","",VLOOKUP('[2]入力表・数量表'!$Q$21,'[2]単価'!B:H,7))</f>
      </c>
      <c r="J26" s="116">
        <f>IF(+H26="","",TRUNC(I26*H26))</f>
      </c>
      <c r="K26" s="152">
        <f>IF(C26="","","公園共通代価第"&amp;'[2]入力表・数量表'!$Q$21&amp;"号参照")</f>
      </c>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1"/>
      <c r="DU26" s="131"/>
      <c r="DV26" s="131"/>
      <c r="DW26" s="131"/>
      <c r="DX26" s="131"/>
      <c r="DY26" s="131"/>
      <c r="DZ26" s="131"/>
      <c r="EA26" s="131"/>
      <c r="EB26" s="131"/>
      <c r="EC26" s="131"/>
      <c r="ED26" s="131"/>
      <c r="EE26" s="131"/>
      <c r="EF26" s="131"/>
      <c r="EG26" s="131"/>
      <c r="EH26" s="131"/>
      <c r="EI26" s="131"/>
      <c r="EJ26" s="131"/>
      <c r="EK26" s="131"/>
      <c r="EL26" s="131"/>
      <c r="EM26" s="131"/>
      <c r="EN26" s="131"/>
      <c r="EO26" s="131"/>
      <c r="EP26" s="131"/>
      <c r="EQ26" s="131"/>
      <c r="ER26" s="131"/>
      <c r="ES26" s="131"/>
      <c r="ET26" s="131"/>
      <c r="EU26" s="131"/>
      <c r="EV26" s="131"/>
      <c r="EW26" s="131"/>
      <c r="EX26" s="131"/>
      <c r="EY26" s="131"/>
      <c r="EZ26" s="131"/>
      <c r="FA26" s="131"/>
      <c r="FB26" s="131"/>
      <c r="FC26" s="131"/>
      <c r="FD26" s="131"/>
      <c r="FE26" s="131"/>
      <c r="FF26" s="131"/>
      <c r="FG26" s="131"/>
      <c r="FH26" s="131"/>
      <c r="FI26" s="131"/>
      <c r="FJ26" s="131"/>
      <c r="FK26" s="131"/>
      <c r="FL26" s="131"/>
      <c r="FM26" s="131"/>
      <c r="FN26" s="131"/>
      <c r="FO26" s="131"/>
      <c r="FP26" s="131"/>
      <c r="FQ26" s="131"/>
      <c r="FR26" s="131"/>
      <c r="FS26" s="131"/>
      <c r="FT26" s="131"/>
      <c r="FU26" s="131"/>
      <c r="FV26" s="131"/>
      <c r="FW26" s="131"/>
      <c r="FX26" s="131"/>
      <c r="FY26" s="131"/>
      <c r="FZ26" s="131"/>
      <c r="GA26" s="131"/>
      <c r="GB26" s="131"/>
      <c r="GC26" s="131"/>
      <c r="GD26" s="131"/>
      <c r="GE26" s="131"/>
      <c r="GF26" s="131"/>
      <c r="GG26" s="131"/>
      <c r="GH26" s="131"/>
      <c r="GI26" s="131"/>
      <c r="GJ26" s="131"/>
      <c r="GK26" s="131"/>
      <c r="GL26" s="131"/>
      <c r="GM26" s="131"/>
      <c r="GN26" s="131"/>
      <c r="GO26" s="131"/>
      <c r="GP26" s="131"/>
      <c r="GQ26" s="131"/>
      <c r="GR26" s="131"/>
      <c r="GS26" s="131"/>
      <c r="GT26" s="131"/>
      <c r="GU26" s="131"/>
      <c r="GV26" s="131"/>
      <c r="GW26" s="131"/>
      <c r="GX26" s="131"/>
      <c r="GY26" s="131"/>
      <c r="GZ26" s="131"/>
      <c r="HA26" s="131"/>
      <c r="HB26" s="131"/>
      <c r="HC26" s="131"/>
      <c r="HD26" s="131"/>
      <c r="HE26" s="131"/>
      <c r="HF26" s="131"/>
      <c r="HG26" s="131"/>
      <c r="HH26" s="131"/>
      <c r="HI26" s="131"/>
      <c r="HJ26" s="131"/>
      <c r="HK26" s="131"/>
      <c r="HL26" s="131"/>
      <c r="HM26" s="131"/>
      <c r="HN26" s="131"/>
      <c r="HO26" s="131"/>
      <c r="HP26" s="131"/>
      <c r="HQ26" s="131"/>
      <c r="HR26" s="131"/>
      <c r="HS26" s="131"/>
      <c r="HT26" s="131"/>
      <c r="HU26" s="131"/>
      <c r="HV26" s="131"/>
      <c r="HW26" s="131"/>
      <c r="HX26" s="131"/>
      <c r="HY26" s="131"/>
      <c r="HZ26" s="131"/>
      <c r="IA26" s="131"/>
      <c r="IB26" s="131"/>
      <c r="IC26" s="131"/>
      <c r="ID26" s="131"/>
      <c r="IE26" s="131"/>
      <c r="IF26" s="131"/>
      <c r="IG26" s="131"/>
      <c r="IH26" s="131"/>
      <c r="II26" s="131"/>
      <c r="IJ26" s="131"/>
      <c r="IK26" s="131"/>
      <c r="IL26" s="131"/>
      <c r="IM26" s="131"/>
      <c r="IN26" s="131"/>
      <c r="IO26" s="131"/>
      <c r="IP26" s="131"/>
      <c r="IQ26" s="131"/>
      <c r="IR26" s="131"/>
    </row>
    <row r="27" spans="1:252" ht="15.75" customHeight="1">
      <c r="A27" s="131"/>
      <c r="B27" s="154"/>
      <c r="C27" s="155"/>
      <c r="D27" s="155"/>
      <c r="E27" s="155"/>
      <c r="F27" s="117"/>
      <c r="G27" s="118"/>
      <c r="H27" s="156"/>
      <c r="I27" s="120"/>
      <c r="J27" s="120"/>
      <c r="K27" s="157"/>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1"/>
      <c r="DU27" s="131"/>
      <c r="DV27" s="131"/>
      <c r="DW27" s="131"/>
      <c r="DX27" s="131"/>
      <c r="DY27" s="131"/>
      <c r="DZ27" s="131"/>
      <c r="EA27" s="131"/>
      <c r="EB27" s="131"/>
      <c r="EC27" s="131"/>
      <c r="ED27" s="131"/>
      <c r="EE27" s="131"/>
      <c r="EF27" s="131"/>
      <c r="EG27" s="131"/>
      <c r="EH27" s="131"/>
      <c r="EI27" s="131"/>
      <c r="EJ27" s="131"/>
      <c r="EK27" s="131"/>
      <c r="EL27" s="131"/>
      <c r="EM27" s="131"/>
      <c r="EN27" s="131"/>
      <c r="EO27" s="131"/>
      <c r="EP27" s="131"/>
      <c r="EQ27" s="131"/>
      <c r="ER27" s="131"/>
      <c r="ES27" s="131"/>
      <c r="ET27" s="131"/>
      <c r="EU27" s="131"/>
      <c r="EV27" s="131"/>
      <c r="EW27" s="131"/>
      <c r="EX27" s="131"/>
      <c r="EY27" s="131"/>
      <c r="EZ27" s="131"/>
      <c r="FA27" s="131"/>
      <c r="FB27" s="131"/>
      <c r="FC27" s="131"/>
      <c r="FD27" s="131"/>
      <c r="FE27" s="131"/>
      <c r="FF27" s="131"/>
      <c r="FG27" s="131"/>
      <c r="FH27" s="131"/>
      <c r="FI27" s="131"/>
      <c r="FJ27" s="131"/>
      <c r="FK27" s="131"/>
      <c r="FL27" s="131"/>
      <c r="FM27" s="131"/>
      <c r="FN27" s="131"/>
      <c r="FO27" s="131"/>
      <c r="FP27" s="131"/>
      <c r="FQ27" s="131"/>
      <c r="FR27" s="131"/>
      <c r="FS27" s="131"/>
      <c r="FT27" s="131"/>
      <c r="FU27" s="131"/>
      <c r="FV27" s="131"/>
      <c r="FW27" s="131"/>
      <c r="FX27" s="131"/>
      <c r="FY27" s="131"/>
      <c r="FZ27" s="131"/>
      <c r="GA27" s="131"/>
      <c r="GB27" s="131"/>
      <c r="GC27" s="131"/>
      <c r="GD27" s="131"/>
      <c r="GE27" s="131"/>
      <c r="GF27" s="131"/>
      <c r="GG27" s="131"/>
      <c r="GH27" s="131"/>
      <c r="GI27" s="131"/>
      <c r="GJ27" s="131"/>
      <c r="GK27" s="131"/>
      <c r="GL27" s="131"/>
      <c r="GM27" s="131"/>
      <c r="GN27" s="131"/>
      <c r="GO27" s="131"/>
      <c r="GP27" s="131"/>
      <c r="GQ27" s="131"/>
      <c r="GR27" s="131"/>
      <c r="GS27" s="131"/>
      <c r="GT27" s="131"/>
      <c r="GU27" s="131"/>
      <c r="GV27" s="131"/>
      <c r="GW27" s="131"/>
      <c r="GX27" s="131"/>
      <c r="GY27" s="131"/>
      <c r="GZ27" s="131"/>
      <c r="HA27" s="131"/>
      <c r="HB27" s="131"/>
      <c r="HC27" s="131"/>
      <c r="HD27" s="131"/>
      <c r="HE27" s="131"/>
      <c r="HF27" s="131"/>
      <c r="HG27" s="131"/>
      <c r="HH27" s="131"/>
      <c r="HI27" s="131"/>
      <c r="HJ27" s="131"/>
      <c r="HK27" s="131"/>
      <c r="HL27" s="131"/>
      <c r="HM27" s="131"/>
      <c r="HN27" s="131"/>
      <c r="HO27" s="131"/>
      <c r="HP27" s="131"/>
      <c r="HQ27" s="131"/>
      <c r="HR27" s="131"/>
      <c r="HS27" s="131"/>
      <c r="HT27" s="131"/>
      <c r="HU27" s="131"/>
      <c r="HV27" s="131"/>
      <c r="HW27" s="131"/>
      <c r="HX27" s="131"/>
      <c r="HY27" s="131"/>
      <c r="HZ27" s="131"/>
      <c r="IA27" s="131"/>
      <c r="IB27" s="131"/>
      <c r="IC27" s="131"/>
      <c r="ID27" s="131"/>
      <c r="IE27" s="131"/>
      <c r="IF27" s="131"/>
      <c r="IG27" s="131"/>
      <c r="IH27" s="131"/>
      <c r="II27" s="131"/>
      <c r="IJ27" s="131"/>
      <c r="IK27" s="131"/>
      <c r="IL27" s="131"/>
      <c r="IM27" s="131"/>
      <c r="IN27" s="131"/>
      <c r="IO27" s="131"/>
      <c r="IP27" s="131"/>
      <c r="IQ27" s="131"/>
      <c r="IR27" s="131"/>
    </row>
    <row r="28" spans="1:252" ht="15.75" customHeight="1">
      <c r="A28" s="131"/>
      <c r="B28" s="150"/>
      <c r="C28" s="151"/>
      <c r="D28" s="151"/>
      <c r="E28" s="151"/>
      <c r="F28" s="113"/>
      <c r="G28" s="114"/>
      <c r="H28" s="153"/>
      <c r="I28" s="116"/>
      <c r="J28" s="116"/>
      <c r="K28" s="152"/>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row>
    <row r="29" spans="1:252" ht="15.75" customHeight="1">
      <c r="A29" s="131"/>
      <c r="B29" s="154"/>
      <c r="C29" s="155"/>
      <c r="D29" s="155"/>
      <c r="E29" s="155"/>
      <c r="F29" s="117"/>
      <c r="G29" s="118"/>
      <c r="H29" s="156"/>
      <c r="I29" s="120"/>
      <c r="J29" s="120"/>
      <c r="K29" s="157"/>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1"/>
      <c r="DY29" s="131"/>
      <c r="DZ29" s="131"/>
      <c r="EA29" s="131"/>
      <c r="EB29" s="131"/>
      <c r="EC29" s="131"/>
      <c r="ED29" s="131"/>
      <c r="EE29" s="131"/>
      <c r="EF29" s="131"/>
      <c r="EG29" s="131"/>
      <c r="EH29" s="131"/>
      <c r="EI29" s="131"/>
      <c r="EJ29" s="131"/>
      <c r="EK29" s="131"/>
      <c r="EL29" s="131"/>
      <c r="EM29" s="131"/>
      <c r="EN29" s="131"/>
      <c r="EO29" s="131"/>
      <c r="EP29" s="131"/>
      <c r="EQ29" s="131"/>
      <c r="ER29" s="131"/>
      <c r="ES29" s="131"/>
      <c r="ET29" s="131"/>
      <c r="EU29" s="131"/>
      <c r="EV29" s="131"/>
      <c r="EW29" s="131"/>
      <c r="EX29" s="131"/>
      <c r="EY29" s="131"/>
      <c r="EZ29" s="131"/>
      <c r="FA29" s="131"/>
      <c r="FB29" s="131"/>
      <c r="FC29" s="131"/>
      <c r="FD29" s="131"/>
      <c r="FE29" s="131"/>
      <c r="FF29" s="131"/>
      <c r="FG29" s="131"/>
      <c r="FH29" s="131"/>
      <c r="FI29" s="131"/>
      <c r="FJ29" s="131"/>
      <c r="FK29" s="131"/>
      <c r="FL29" s="131"/>
      <c r="FM29" s="131"/>
      <c r="FN29" s="131"/>
      <c r="FO29" s="131"/>
      <c r="FP29" s="131"/>
      <c r="FQ29" s="131"/>
      <c r="FR29" s="131"/>
      <c r="FS29" s="131"/>
      <c r="FT29" s="131"/>
      <c r="FU29" s="131"/>
      <c r="FV29" s="131"/>
      <c r="FW29" s="131"/>
      <c r="FX29" s="131"/>
      <c r="FY29" s="131"/>
      <c r="FZ29" s="131"/>
      <c r="GA29" s="131"/>
      <c r="GB29" s="131"/>
      <c r="GC29" s="131"/>
      <c r="GD29" s="131"/>
      <c r="GE29" s="131"/>
      <c r="GF29" s="131"/>
      <c r="GG29" s="131"/>
      <c r="GH29" s="131"/>
      <c r="GI29" s="131"/>
      <c r="GJ29" s="131"/>
      <c r="GK29" s="131"/>
      <c r="GL29" s="131"/>
      <c r="GM29" s="131"/>
      <c r="GN29" s="131"/>
      <c r="GO29" s="131"/>
      <c r="GP29" s="131"/>
      <c r="GQ29" s="131"/>
      <c r="GR29" s="131"/>
      <c r="GS29" s="131"/>
      <c r="GT29" s="131"/>
      <c r="GU29" s="131"/>
      <c r="GV29" s="131"/>
      <c r="GW29" s="131"/>
      <c r="GX29" s="131"/>
      <c r="GY29" s="131"/>
      <c r="GZ29" s="131"/>
      <c r="HA29" s="131"/>
      <c r="HB29" s="131"/>
      <c r="HC29" s="131"/>
      <c r="HD29" s="131"/>
      <c r="HE29" s="131"/>
      <c r="HF29" s="131"/>
      <c r="HG29" s="131"/>
      <c r="HH29" s="131"/>
      <c r="HI29" s="131"/>
      <c r="HJ29" s="131"/>
      <c r="HK29" s="131"/>
      <c r="HL29" s="131"/>
      <c r="HM29" s="131"/>
      <c r="HN29" s="131"/>
      <c r="HO29" s="131"/>
      <c r="HP29" s="131"/>
      <c r="HQ29" s="131"/>
      <c r="HR29" s="131"/>
      <c r="HS29" s="131"/>
      <c r="HT29" s="131"/>
      <c r="HU29" s="131"/>
      <c r="HV29" s="131"/>
      <c r="HW29" s="131"/>
      <c r="HX29" s="131"/>
      <c r="HY29" s="131"/>
      <c r="HZ29" s="131"/>
      <c r="IA29" s="131"/>
      <c r="IB29" s="131"/>
      <c r="IC29" s="131"/>
      <c r="ID29" s="131"/>
      <c r="IE29" s="131"/>
      <c r="IF29" s="131"/>
      <c r="IG29" s="131"/>
      <c r="IH29" s="131"/>
      <c r="II29" s="131"/>
      <c r="IJ29" s="131"/>
      <c r="IK29" s="131"/>
      <c r="IL29" s="131"/>
      <c r="IM29" s="131"/>
      <c r="IN29" s="131"/>
      <c r="IO29" s="131"/>
      <c r="IP29" s="131"/>
      <c r="IQ29" s="131"/>
      <c r="IR29" s="131"/>
    </row>
    <row r="30" spans="1:252" ht="15.75" customHeight="1">
      <c r="A30" s="131"/>
      <c r="B30" s="200" t="s">
        <v>58</v>
      </c>
      <c r="C30" s="201"/>
      <c r="D30" s="201"/>
      <c r="E30" s="202"/>
      <c r="F30" s="113"/>
      <c r="G30" s="114"/>
      <c r="H30" s="164"/>
      <c r="I30" s="116"/>
      <c r="J30" s="116"/>
      <c r="K30" s="152"/>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c r="DQ30" s="131"/>
      <c r="DR30" s="131"/>
      <c r="DS30" s="131"/>
      <c r="DT30" s="131"/>
      <c r="DU30" s="131"/>
      <c r="DV30" s="131"/>
      <c r="DW30" s="131"/>
      <c r="DX30" s="131"/>
      <c r="DY30" s="131"/>
      <c r="DZ30" s="131"/>
      <c r="EA30" s="131"/>
      <c r="EB30" s="131"/>
      <c r="EC30" s="131"/>
      <c r="ED30" s="131"/>
      <c r="EE30" s="131"/>
      <c r="EF30" s="131"/>
      <c r="EG30" s="131"/>
      <c r="EH30" s="131"/>
      <c r="EI30" s="131"/>
      <c r="EJ30" s="131"/>
      <c r="EK30" s="131"/>
      <c r="EL30" s="131"/>
      <c r="EM30" s="131"/>
      <c r="EN30" s="131"/>
      <c r="EO30" s="131"/>
      <c r="EP30" s="131"/>
      <c r="EQ30" s="131"/>
      <c r="ER30" s="131"/>
      <c r="ES30" s="131"/>
      <c r="ET30" s="131"/>
      <c r="EU30" s="131"/>
      <c r="EV30" s="131"/>
      <c r="EW30" s="131"/>
      <c r="EX30" s="131"/>
      <c r="EY30" s="131"/>
      <c r="EZ30" s="131"/>
      <c r="FA30" s="131"/>
      <c r="FB30" s="131"/>
      <c r="FC30" s="131"/>
      <c r="FD30" s="131"/>
      <c r="FE30" s="131"/>
      <c r="FF30" s="131"/>
      <c r="FG30" s="131"/>
      <c r="FH30" s="131"/>
      <c r="FI30" s="131"/>
      <c r="FJ30" s="131"/>
      <c r="FK30" s="131"/>
      <c r="FL30" s="131"/>
      <c r="FM30" s="131"/>
      <c r="FN30" s="131"/>
      <c r="FO30" s="131"/>
      <c r="FP30" s="131"/>
      <c r="FQ30" s="131"/>
      <c r="FR30" s="131"/>
      <c r="FS30" s="131"/>
      <c r="FT30" s="131"/>
      <c r="FU30" s="131"/>
      <c r="FV30" s="131"/>
      <c r="FW30" s="131"/>
      <c r="FX30" s="131"/>
      <c r="FY30" s="131"/>
      <c r="FZ30" s="131"/>
      <c r="GA30" s="131"/>
      <c r="GB30" s="131"/>
      <c r="GC30" s="131"/>
      <c r="GD30" s="131"/>
      <c r="GE30" s="131"/>
      <c r="GF30" s="131"/>
      <c r="GG30" s="131"/>
      <c r="GH30" s="131"/>
      <c r="GI30" s="131"/>
      <c r="GJ30" s="131"/>
      <c r="GK30" s="131"/>
      <c r="GL30" s="131"/>
      <c r="GM30" s="131"/>
      <c r="GN30" s="131"/>
      <c r="GO30" s="131"/>
      <c r="GP30" s="131"/>
      <c r="GQ30" s="131"/>
      <c r="GR30" s="131"/>
      <c r="GS30" s="131"/>
      <c r="GT30" s="131"/>
      <c r="GU30" s="131"/>
      <c r="GV30" s="131"/>
      <c r="GW30" s="131"/>
      <c r="GX30" s="131"/>
      <c r="GY30" s="131"/>
      <c r="GZ30" s="131"/>
      <c r="HA30" s="131"/>
      <c r="HB30" s="131"/>
      <c r="HC30" s="131"/>
      <c r="HD30" s="131"/>
      <c r="HE30" s="131"/>
      <c r="HF30" s="131"/>
      <c r="HG30" s="131"/>
      <c r="HH30" s="131"/>
      <c r="HI30" s="131"/>
      <c r="HJ30" s="131"/>
      <c r="HK30" s="131"/>
      <c r="HL30" s="131"/>
      <c r="HM30" s="131"/>
      <c r="HN30" s="131"/>
      <c r="HO30" s="131"/>
      <c r="HP30" s="131"/>
      <c r="HQ30" s="131"/>
      <c r="HR30" s="131"/>
      <c r="HS30" s="131"/>
      <c r="HT30" s="131"/>
      <c r="HU30" s="131"/>
      <c r="HV30" s="131"/>
      <c r="HW30" s="131"/>
      <c r="HX30" s="131"/>
      <c r="HY30" s="131"/>
      <c r="HZ30" s="131"/>
      <c r="IA30" s="131"/>
      <c r="IB30" s="131"/>
      <c r="IC30" s="131"/>
      <c r="ID30" s="131"/>
      <c r="IE30" s="131"/>
      <c r="IF30" s="131"/>
      <c r="IG30" s="131"/>
      <c r="IH30" s="131"/>
      <c r="II30" s="131"/>
      <c r="IJ30" s="131"/>
      <c r="IK30" s="131"/>
      <c r="IL30" s="131"/>
      <c r="IM30" s="131"/>
      <c r="IN30" s="131"/>
      <c r="IO30" s="131"/>
      <c r="IP30" s="131"/>
      <c r="IQ30" s="131"/>
      <c r="IR30" s="131"/>
    </row>
    <row r="31" spans="1:252" ht="15.75" customHeight="1">
      <c r="A31" s="131"/>
      <c r="B31" s="154"/>
      <c r="C31" s="165"/>
      <c r="D31" s="155"/>
      <c r="E31" s="155"/>
      <c r="F31" s="117"/>
      <c r="G31" s="118"/>
      <c r="H31" s="119"/>
      <c r="I31" s="120"/>
      <c r="J31" s="120"/>
      <c r="K31" s="157"/>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1"/>
      <c r="DR31" s="131"/>
      <c r="DS31" s="131"/>
      <c r="DT31" s="131"/>
      <c r="DU31" s="131"/>
      <c r="DV31" s="131"/>
      <c r="DW31" s="131"/>
      <c r="DX31" s="131"/>
      <c r="DY31" s="131"/>
      <c r="DZ31" s="131"/>
      <c r="EA31" s="131"/>
      <c r="EB31" s="131"/>
      <c r="EC31" s="131"/>
      <c r="ED31" s="131"/>
      <c r="EE31" s="131"/>
      <c r="EF31" s="131"/>
      <c r="EG31" s="131"/>
      <c r="EH31" s="131"/>
      <c r="EI31" s="131"/>
      <c r="EJ31" s="131"/>
      <c r="EK31" s="131"/>
      <c r="EL31" s="131"/>
      <c r="EM31" s="131"/>
      <c r="EN31" s="131"/>
      <c r="EO31" s="131"/>
      <c r="EP31" s="131"/>
      <c r="EQ31" s="131"/>
      <c r="ER31" s="131"/>
      <c r="ES31" s="131"/>
      <c r="ET31" s="131"/>
      <c r="EU31" s="131"/>
      <c r="EV31" s="131"/>
      <c r="EW31" s="131"/>
      <c r="EX31" s="131"/>
      <c r="EY31" s="131"/>
      <c r="EZ31" s="131"/>
      <c r="FA31" s="131"/>
      <c r="FB31" s="131"/>
      <c r="FC31" s="131"/>
      <c r="FD31" s="131"/>
      <c r="FE31" s="131"/>
      <c r="FF31" s="131"/>
      <c r="FG31" s="131"/>
      <c r="FH31" s="131"/>
      <c r="FI31" s="131"/>
      <c r="FJ31" s="131"/>
      <c r="FK31" s="131"/>
      <c r="FL31" s="131"/>
      <c r="FM31" s="131"/>
      <c r="FN31" s="131"/>
      <c r="FO31" s="131"/>
      <c r="FP31" s="131"/>
      <c r="FQ31" s="131"/>
      <c r="FR31" s="131"/>
      <c r="FS31" s="131"/>
      <c r="FT31" s="131"/>
      <c r="FU31" s="131"/>
      <c r="FV31" s="131"/>
      <c r="FW31" s="131"/>
      <c r="FX31" s="131"/>
      <c r="FY31" s="131"/>
      <c r="FZ31" s="131"/>
      <c r="GA31" s="131"/>
      <c r="GB31" s="131"/>
      <c r="GC31" s="131"/>
      <c r="GD31" s="131"/>
      <c r="GE31" s="131"/>
      <c r="GF31" s="131"/>
      <c r="GG31" s="131"/>
      <c r="GH31" s="131"/>
      <c r="GI31" s="131"/>
      <c r="GJ31" s="131"/>
      <c r="GK31" s="131"/>
      <c r="GL31" s="131"/>
      <c r="GM31" s="131"/>
      <c r="GN31" s="131"/>
      <c r="GO31" s="131"/>
      <c r="GP31" s="131"/>
      <c r="GQ31" s="131"/>
      <c r="GR31" s="131"/>
      <c r="GS31" s="131"/>
      <c r="GT31" s="131"/>
      <c r="GU31" s="131"/>
      <c r="GV31" s="131"/>
      <c r="GW31" s="131"/>
      <c r="GX31" s="131"/>
      <c r="GY31" s="131"/>
      <c r="GZ31" s="131"/>
      <c r="HA31" s="131"/>
      <c r="HB31" s="131"/>
      <c r="HC31" s="131"/>
      <c r="HD31" s="131"/>
      <c r="HE31" s="131"/>
      <c r="HF31" s="131"/>
      <c r="HG31" s="131"/>
      <c r="HH31" s="131"/>
      <c r="HI31" s="131"/>
      <c r="HJ31" s="131"/>
      <c r="HK31" s="131"/>
      <c r="HL31" s="131"/>
      <c r="HM31" s="131"/>
      <c r="HN31" s="131"/>
      <c r="HO31" s="131"/>
      <c r="HP31" s="131"/>
      <c r="HQ31" s="131"/>
      <c r="HR31" s="131"/>
      <c r="HS31" s="131"/>
      <c r="HT31" s="131"/>
      <c r="HU31" s="131"/>
      <c r="HV31" s="131"/>
      <c r="HW31" s="131"/>
      <c r="HX31" s="131"/>
      <c r="HY31" s="131"/>
      <c r="HZ31" s="131"/>
      <c r="IA31" s="131"/>
      <c r="IB31" s="131"/>
      <c r="IC31" s="131"/>
      <c r="ID31" s="131"/>
      <c r="IE31" s="131"/>
      <c r="IF31" s="131"/>
      <c r="IG31" s="131"/>
      <c r="IH31" s="131"/>
      <c r="II31" s="131"/>
      <c r="IJ31" s="131"/>
      <c r="IK31" s="131"/>
      <c r="IL31" s="131"/>
      <c r="IM31" s="131"/>
      <c r="IN31" s="131"/>
      <c r="IO31" s="131"/>
      <c r="IP31" s="131"/>
      <c r="IQ31" s="131"/>
      <c r="IR31" s="131"/>
    </row>
    <row r="32" spans="1:252" ht="15.75" customHeight="1">
      <c r="A32" s="131"/>
      <c r="B32" s="166"/>
      <c r="C32" s="167"/>
      <c r="D32" s="168"/>
      <c r="E32" s="168"/>
      <c r="F32" s="169"/>
      <c r="G32" s="170"/>
      <c r="H32" s="171"/>
      <c r="I32" s="172"/>
      <c r="J32" s="172"/>
      <c r="K32" s="173"/>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1"/>
      <c r="DJ32" s="131"/>
      <c r="DK32" s="131"/>
      <c r="DL32" s="131"/>
      <c r="DM32" s="131"/>
      <c r="DN32" s="131"/>
      <c r="DO32" s="131"/>
      <c r="DP32" s="131"/>
      <c r="DQ32" s="131"/>
      <c r="DR32" s="131"/>
      <c r="DS32" s="131"/>
      <c r="DT32" s="131"/>
      <c r="DU32" s="131"/>
      <c r="DV32" s="131"/>
      <c r="DW32" s="131"/>
      <c r="DX32" s="131"/>
      <c r="DY32" s="131"/>
      <c r="DZ32" s="131"/>
      <c r="EA32" s="131"/>
      <c r="EB32" s="131"/>
      <c r="EC32" s="131"/>
      <c r="ED32" s="131"/>
      <c r="EE32" s="131"/>
      <c r="EF32" s="131"/>
      <c r="EG32" s="131"/>
      <c r="EH32" s="131"/>
      <c r="EI32" s="131"/>
      <c r="EJ32" s="131"/>
      <c r="EK32" s="131"/>
      <c r="EL32" s="131"/>
      <c r="EM32" s="131"/>
      <c r="EN32" s="131"/>
      <c r="EO32" s="131"/>
      <c r="EP32" s="131"/>
      <c r="EQ32" s="131"/>
      <c r="ER32" s="131"/>
      <c r="ES32" s="131"/>
      <c r="ET32" s="131"/>
      <c r="EU32" s="131"/>
      <c r="EV32" s="131"/>
      <c r="EW32" s="131"/>
      <c r="EX32" s="131"/>
      <c r="EY32" s="131"/>
      <c r="EZ32" s="131"/>
      <c r="FA32" s="131"/>
      <c r="FB32" s="131"/>
      <c r="FC32" s="131"/>
      <c r="FD32" s="131"/>
      <c r="FE32" s="131"/>
      <c r="FF32" s="131"/>
      <c r="FG32" s="131"/>
      <c r="FH32" s="131"/>
      <c r="FI32" s="131"/>
      <c r="FJ32" s="131"/>
      <c r="FK32" s="131"/>
      <c r="FL32" s="131"/>
      <c r="FM32" s="131"/>
      <c r="FN32" s="131"/>
      <c r="FO32" s="131"/>
      <c r="FP32" s="131"/>
      <c r="FQ32" s="131"/>
      <c r="FR32" s="131"/>
      <c r="FS32" s="131"/>
      <c r="FT32" s="131"/>
      <c r="FU32" s="131"/>
      <c r="FV32" s="131"/>
      <c r="FW32" s="131"/>
      <c r="FX32" s="131"/>
      <c r="FY32" s="131"/>
      <c r="FZ32" s="131"/>
      <c r="GA32" s="131"/>
      <c r="GB32" s="131"/>
      <c r="GC32" s="131"/>
      <c r="GD32" s="131"/>
      <c r="GE32" s="131"/>
      <c r="GF32" s="131"/>
      <c r="GG32" s="131"/>
      <c r="GH32" s="131"/>
      <c r="GI32" s="131"/>
      <c r="GJ32" s="131"/>
      <c r="GK32" s="131"/>
      <c r="GL32" s="131"/>
      <c r="GM32" s="131"/>
      <c r="GN32" s="131"/>
      <c r="GO32" s="131"/>
      <c r="GP32" s="131"/>
      <c r="GQ32" s="131"/>
      <c r="GR32" s="131"/>
      <c r="GS32" s="131"/>
      <c r="GT32" s="131"/>
      <c r="GU32" s="131"/>
      <c r="GV32" s="131"/>
      <c r="GW32" s="131"/>
      <c r="GX32" s="131"/>
      <c r="GY32" s="131"/>
      <c r="GZ32" s="131"/>
      <c r="HA32" s="131"/>
      <c r="HB32" s="131"/>
      <c r="HC32" s="131"/>
      <c r="HD32" s="131"/>
      <c r="HE32" s="131"/>
      <c r="HF32" s="131"/>
      <c r="HG32" s="131"/>
      <c r="HH32" s="131"/>
      <c r="HI32" s="131"/>
      <c r="HJ32" s="131"/>
      <c r="HK32" s="131"/>
      <c r="HL32" s="131"/>
      <c r="HM32" s="131"/>
      <c r="HN32" s="131"/>
      <c r="HO32" s="131"/>
      <c r="HP32" s="131"/>
      <c r="HQ32" s="131"/>
      <c r="HR32" s="131"/>
      <c r="HS32" s="131"/>
      <c r="HT32" s="131"/>
      <c r="HU32" s="131"/>
      <c r="HV32" s="131"/>
      <c r="HW32" s="131"/>
      <c r="HX32" s="131"/>
      <c r="HY32" s="131"/>
      <c r="HZ32" s="131"/>
      <c r="IA32" s="131"/>
      <c r="IB32" s="131"/>
      <c r="IC32" s="131"/>
      <c r="ID32" s="131"/>
      <c r="IE32" s="131"/>
      <c r="IF32" s="131"/>
      <c r="IG32" s="131"/>
      <c r="IH32" s="131"/>
      <c r="II32" s="131"/>
      <c r="IJ32" s="131"/>
      <c r="IK32" s="131"/>
      <c r="IL32" s="131"/>
      <c r="IM32" s="131"/>
      <c r="IN32" s="131"/>
      <c r="IO32" s="131"/>
      <c r="IP32" s="131"/>
      <c r="IQ32" s="131"/>
      <c r="IR32" s="131"/>
    </row>
    <row r="33" spans="1:252" ht="13.5" customHeight="1">
      <c r="A33" s="131"/>
      <c r="B33" s="131"/>
      <c r="C33" s="131"/>
      <c r="D33" s="131"/>
      <c r="E33" s="131"/>
      <c r="F33" s="131"/>
      <c r="G33" s="131"/>
      <c r="H33" s="132"/>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c r="EH33" s="131"/>
      <c r="EI33" s="131"/>
      <c r="EJ33" s="131"/>
      <c r="EK33" s="131"/>
      <c r="EL33" s="131"/>
      <c r="EM33" s="131"/>
      <c r="EN33" s="131"/>
      <c r="EO33" s="131"/>
      <c r="EP33" s="131"/>
      <c r="EQ33" s="131"/>
      <c r="ER33" s="131"/>
      <c r="ES33" s="131"/>
      <c r="ET33" s="131"/>
      <c r="EU33" s="131"/>
      <c r="EV33" s="131"/>
      <c r="EW33" s="131"/>
      <c r="EX33" s="131"/>
      <c r="EY33" s="131"/>
      <c r="EZ33" s="131"/>
      <c r="FA33" s="131"/>
      <c r="FB33" s="131"/>
      <c r="FC33" s="131"/>
      <c r="FD33" s="131"/>
      <c r="FE33" s="131"/>
      <c r="FF33" s="131"/>
      <c r="FG33" s="131"/>
      <c r="FH33" s="131"/>
      <c r="FI33" s="131"/>
      <c r="FJ33" s="131"/>
      <c r="FK33" s="131"/>
      <c r="FL33" s="131"/>
      <c r="FM33" s="131"/>
      <c r="FN33" s="131"/>
      <c r="FO33" s="131"/>
      <c r="FP33" s="131"/>
      <c r="FQ33" s="131"/>
      <c r="FR33" s="131"/>
      <c r="FS33" s="131"/>
      <c r="FT33" s="131"/>
      <c r="FU33" s="131"/>
      <c r="FV33" s="131"/>
      <c r="FW33" s="131"/>
      <c r="FX33" s="131"/>
      <c r="FY33" s="131"/>
      <c r="FZ33" s="131"/>
      <c r="GA33" s="131"/>
      <c r="GB33" s="131"/>
      <c r="GC33" s="131"/>
      <c r="GD33" s="131"/>
      <c r="GE33" s="131"/>
      <c r="GF33" s="131"/>
      <c r="GG33" s="131"/>
      <c r="GH33" s="131"/>
      <c r="GI33" s="131"/>
      <c r="GJ33" s="131"/>
      <c r="GK33" s="131"/>
      <c r="GL33" s="131"/>
      <c r="GM33" s="131"/>
      <c r="GN33" s="131"/>
      <c r="GO33" s="131"/>
      <c r="GP33" s="131"/>
      <c r="GQ33" s="131"/>
      <c r="GR33" s="131"/>
      <c r="GS33" s="131"/>
      <c r="GT33" s="131"/>
      <c r="GU33" s="131"/>
      <c r="GV33" s="131"/>
      <c r="GW33" s="131"/>
      <c r="GX33" s="131"/>
      <c r="GY33" s="131"/>
      <c r="GZ33" s="131"/>
      <c r="HA33" s="131"/>
      <c r="HB33" s="131"/>
      <c r="HC33" s="131"/>
      <c r="HD33" s="131"/>
      <c r="HE33" s="131"/>
      <c r="HF33" s="131"/>
      <c r="HG33" s="131"/>
      <c r="HH33" s="131"/>
      <c r="HI33" s="131"/>
      <c r="HJ33" s="131"/>
      <c r="HK33" s="131"/>
      <c r="HL33" s="131"/>
      <c r="HM33" s="131"/>
      <c r="HN33" s="131"/>
      <c r="HO33" s="131"/>
      <c r="HP33" s="131"/>
      <c r="HQ33" s="131"/>
      <c r="HR33" s="131"/>
      <c r="HS33" s="131"/>
      <c r="HT33" s="131"/>
      <c r="HU33" s="131"/>
      <c r="HV33" s="131"/>
      <c r="HW33" s="131"/>
      <c r="HX33" s="131"/>
      <c r="HY33" s="131"/>
      <c r="HZ33" s="131"/>
      <c r="IA33" s="131"/>
      <c r="IB33" s="131"/>
      <c r="IC33" s="131"/>
      <c r="ID33" s="131"/>
      <c r="IE33" s="131"/>
      <c r="IF33" s="131"/>
      <c r="IG33" s="131"/>
      <c r="IH33" s="131"/>
      <c r="II33" s="131"/>
      <c r="IJ33" s="131"/>
      <c r="IK33" s="131"/>
      <c r="IL33" s="131"/>
      <c r="IM33" s="131"/>
      <c r="IN33" s="131"/>
      <c r="IO33" s="131"/>
      <c r="IP33" s="131"/>
      <c r="IQ33" s="131"/>
      <c r="IR33" s="131"/>
    </row>
  </sheetData>
  <sheetProtection/>
  <mergeCells count="1">
    <mergeCell ref="B30:E30"/>
  </mergeCells>
  <conditionalFormatting sqref="I20 I22 I24 I26:I30 I14 I16 I18 J6:J30">
    <cfRule type="expression" priority="1" dxfId="2" stopIfTrue="1">
      <formula>#REF!=1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まるもとまこと</dc:creator>
  <cp:keywords/>
  <dc:description/>
  <cp:lastModifiedBy>asazookannri-05</cp:lastModifiedBy>
  <cp:lastPrinted>2014-01-23T02:23:48Z</cp:lastPrinted>
  <dcterms:created xsi:type="dcterms:W3CDTF">2001-02-24T13:02:22Z</dcterms:created>
  <dcterms:modified xsi:type="dcterms:W3CDTF">2014-01-29T05:42:45Z</dcterms:modified>
  <cp:category/>
  <cp:version/>
  <cp:contentType/>
  <cp:contentStatus/>
</cp:coreProperties>
</file>